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15" windowWidth="28830" windowHeight="12855" firstSheet="1" activeTab="1"/>
  </bookViews>
  <sheets>
    <sheet name="Ciągniki do zamówienia" sheetId="1" state="hidden" r:id="rId1"/>
    <sheet name="Koparki do zamówienia" sheetId="2" r:id="rId2"/>
    <sheet name="Kosiarki i osprzet" sheetId="3" state="hidden" r:id="rId3"/>
    <sheet name="Rębaki" sheetId="4" state="hidden" r:id="rId4"/>
  </sheets>
  <calcPr calcId="145621"/>
</workbook>
</file>

<file path=xl/calcChain.xml><?xml version="1.0" encoding="utf-8"?>
<calcChain xmlns="http://schemas.openxmlformats.org/spreadsheetml/2006/main">
  <c r="D41" i="1" l="1"/>
  <c r="E40" i="1" l="1"/>
  <c r="E106" i="3"/>
  <c r="E81" i="3"/>
  <c r="E75" i="3"/>
  <c r="E12" i="3"/>
  <c r="E112" i="3" l="1"/>
  <c r="E116" i="3" s="1"/>
  <c r="E104" i="3"/>
  <c r="E6" i="3" l="1"/>
  <c r="E53" i="3" l="1"/>
  <c r="E99" i="3" l="1"/>
  <c r="E95" i="3"/>
  <c r="E93" i="3"/>
  <c r="E86" i="3"/>
  <c r="E74" i="3"/>
  <c r="E69" i="3"/>
  <c r="E59" i="3"/>
  <c r="E55" i="3"/>
  <c r="E52" i="3"/>
  <c r="E49" i="3"/>
  <c r="E40" i="3"/>
  <c r="E33" i="3"/>
  <c r="E32" i="3"/>
  <c r="E28" i="3"/>
  <c r="E27" i="3"/>
  <c r="E26" i="3"/>
  <c r="E20" i="3"/>
  <c r="E18" i="3"/>
  <c r="E10" i="3"/>
  <c r="E8" i="3"/>
  <c r="E7" i="3"/>
  <c r="E3" i="3"/>
  <c r="E38" i="1"/>
  <c r="E32" i="1"/>
  <c r="E30" i="1"/>
  <c r="E27" i="1"/>
  <c r="E22" i="1"/>
  <c r="E13" i="1"/>
  <c r="E10" i="1"/>
  <c r="E36" i="1" s="1"/>
  <c r="E7" i="1"/>
  <c r="E6" i="1"/>
  <c r="E4" i="1"/>
  <c r="E3" i="1"/>
  <c r="E8" i="1" s="1"/>
  <c r="E43" i="1" s="1"/>
  <c r="E23" i="3" l="1"/>
  <c r="E29" i="3"/>
  <c r="E38" i="3"/>
  <c r="E16" i="3"/>
  <c r="E56" i="3"/>
</calcChain>
</file>

<file path=xl/sharedStrings.xml><?xml version="1.0" encoding="utf-8"?>
<sst xmlns="http://schemas.openxmlformats.org/spreadsheetml/2006/main" count="275" uniqueCount="127">
  <si>
    <t>Cena szacunkowa</t>
  </si>
  <si>
    <t>Sztuk</t>
  </si>
  <si>
    <t>Cena łącznie</t>
  </si>
  <si>
    <t>RZGW</t>
  </si>
  <si>
    <t>sztuk</t>
  </si>
  <si>
    <t>Lokalizacja dostawy</t>
  </si>
  <si>
    <t>Specjalistyczny ciągnik górski</t>
  </si>
  <si>
    <t>Gliwice</t>
  </si>
  <si>
    <t>Lublin</t>
  </si>
  <si>
    <t>Wrocław</t>
  </si>
  <si>
    <t>Kraków</t>
  </si>
  <si>
    <t>Ciagnik o mocy 120 KM</t>
  </si>
  <si>
    <t>Warszawa</t>
  </si>
  <si>
    <t>Poznań</t>
  </si>
  <si>
    <t>Gdańsk</t>
  </si>
  <si>
    <t>Ciągnik o mocy 180 - 200 KM</t>
  </si>
  <si>
    <t>Ilość sztuk łącznie</t>
  </si>
  <si>
    <t>Suma</t>
  </si>
  <si>
    <t xml:space="preserve">Koparka gąsienicowa z wysięgnikiem </t>
  </si>
  <si>
    <t>Białystok</t>
  </si>
  <si>
    <t xml:space="preserve">Koparko ładowarka </t>
  </si>
  <si>
    <t>Bydgoszcz</t>
  </si>
  <si>
    <t>Midikoparka</t>
  </si>
  <si>
    <t>Kosiarka bijakowa tylno - boczna</t>
  </si>
  <si>
    <t>Kosiarka pływająca</t>
  </si>
  <si>
    <t>Kosiarka samojezdna</t>
  </si>
  <si>
    <t>Kosiarka wysięgnikowa 4.5-5.5 m</t>
  </si>
  <si>
    <t>Kosiarka wysięgnikowa 6,5-7,5 m</t>
  </si>
  <si>
    <t>Pług śnieżny lemieszowy</t>
  </si>
  <si>
    <t>Skrzynia transportowa podwieszana tył 3,5 t</t>
  </si>
  <si>
    <t>Głowica do pogłebiana rowów</t>
  </si>
  <si>
    <t>Przyczepa ciągnikowa samowyładowcza  </t>
  </si>
  <si>
    <t>Rębak spalinowy</t>
  </si>
  <si>
    <t>Rębak do ciagnika</t>
  </si>
  <si>
    <t>PGW Wody Polskie Nadzór Wodny w Toruniu ul. Popiełuszki 3,87-100 Toruń</t>
  </si>
  <si>
    <t>PGW Wody Polskie Nadzór Wodny w Redzie ul. Kazimierska 55, Reda 84-240</t>
  </si>
  <si>
    <t>PGW Wody Polskie Zarząd Zlewni w Elblągu Zespół Wsparcia Technicznego ul. Warszawska 129,82-300 Elbląg</t>
  </si>
  <si>
    <t xml:space="preserve"> PGW Wody Polskie Zarząd Zlewni w Chojnicach Obiekt hydrotechniczny - Stopień Wodny Mylof Mylof Zapora 1, 89-642 Rytel </t>
  </si>
  <si>
    <t>PGW Wody Polskie Zarząd Zlewni we  Włocławku, ul. Płocka 171. 87-800 Włocławek</t>
  </si>
  <si>
    <t>PGW Wody Polskie Zarząd Zlewni w  Piotrkowie Trybunalskim Nadzór Wodny w Smardzewicach, 97-213 Smardzewice, oś. Przystopniowe 1</t>
  </si>
  <si>
    <t>PGW Wody Polskie Zarząd Zlewni w  Ciechanowie ul. Olsztyńska 28, 13-100 Nidzica</t>
  </si>
  <si>
    <t xml:space="preserve">PGW Wody Polskie Zarząd Zlewni w Radomiu ul. 6 Sierpnia 5A, 24-100 Puławy </t>
  </si>
  <si>
    <t>PGW Wody Polskie Zarząd Zlewni w  Łowiczu ul. Piłsudskiego 69; 96-500 Sochaczew</t>
  </si>
  <si>
    <t>PGW Wody Polskie Zarząd Zlewni Dębe Stopień Wodny Dębe; 05-140 Serock</t>
  </si>
  <si>
    <t>PGW Wody Polskie Zarząd Zlewni w Warszawie  ul. Zarzecze 13; 03-194 Warszawa</t>
  </si>
  <si>
    <t>PGW Wody Polskie Dobczyce , ul. Góra Jałowcowa 1</t>
  </si>
  <si>
    <t xml:space="preserve"> PGW Wody Polskie Zarząd Zlewni w Białej Podlaskiej ul. Łomaska 2, 21-500 Biała Podlaska</t>
  </si>
  <si>
    <t xml:space="preserve">PGW Wody Polskie Zarząd Zlewni w Sokołowie Podlaskim ul. Repkowska 49, 08-300 Sokołów Podlaski </t>
  </si>
  <si>
    <t xml:space="preserve">PGW Wody Polskie Obiekt Hydrotechniczny Nielisz , Nielisz 280, 22-413 Nielisz, </t>
  </si>
  <si>
    <t>PGW Wody Polskie Zarząd Zlewni w Chojnicach Obiekt hydrotechniczny - Stopień Wodny Mylof Mylof Zapora 1,89-642 Rytel</t>
  </si>
  <si>
    <t>PGW Wody Polskie Zbiornik Wodny Jutrosin Pawłowo 50, 63-930 Jutrosin</t>
  </si>
  <si>
    <t xml:space="preserve">PGW Wody Polskie Zbiornik Wodny Rydzyna ul. Nad Zalewem 20, 64-130 Rydzyna </t>
  </si>
  <si>
    <t>PGW Wody Polskie Nadzór Wodny Bydgoszcz  śluza nr 4 ul. Bronikowskiego 16 a, 85-426  Bydgoszcz</t>
  </si>
  <si>
    <t>PGW Wody Polskie NW Nakło, ul. Hallera 23 a, 89-100 Nakło n. Notecią </t>
  </si>
  <si>
    <t>PGW Wody Polskie Zbiornik  Wodny Świnna Poręba 247,  34-106 Mucharz</t>
  </si>
  <si>
    <t>PGW Wody Polskie Dobczyce ul. Góra Jałowcowa 1</t>
  </si>
  <si>
    <t>PGW Wody Polskie Zarząd Zlewni w Poznaniu, ul. Szewska 1, 61-760 Poznań</t>
  </si>
  <si>
    <t>PGW Wody Polskie Zarząd Zlewni w Kole, ul. Prusa 3, 62-600 Koło</t>
  </si>
  <si>
    <t>PGW Wody Polskie Zarząd Zlewni w Kaliszu, ul. Kolegialna 4, 62-800 Kalisz</t>
  </si>
  <si>
    <t>PGW Wody Polskie Zarząd Zlewni w Gorzowie Wlkp., ul. ul. Myśliborska 52, 66-413 Gorzów Wlkp.</t>
  </si>
  <si>
    <t>PGW Wody Polskie Zarząd Zlewni w Sieradzu, Plac Wojewódzki 1, 98-200 Sieradz</t>
  </si>
  <si>
    <t>PGW Wody Polskie  Zarząd Zlewni w Sieradzu, Plac Wojewódzki 1, 98-200 Sieradz</t>
  </si>
  <si>
    <t>PGW Wody Polskie Zarząd Zlewni  we Włocławku  ul. Płocka 171;  87-800 Włocławek</t>
  </si>
  <si>
    <t>PGW Wody Polskie Zarząd Zlewni w Radomiu  ul. 6 Sierpnia 5A;    24-100 Puławy</t>
  </si>
  <si>
    <t>PGW Wody Polskie Zarząd Zlewni Piotrków Trybunalski   Nadzór Wodny Smardzewice os. Przystopniowe 1;  97-213          Smardzewice</t>
  </si>
  <si>
    <t xml:space="preserve">PGW Wody Polskie Zarząd Zlewniwe  Włocławku Ul. Płocka 171, 87-800 Włocławek. </t>
  </si>
  <si>
    <t xml:space="preserve">PGW Wody Polskie Zarząd Zlewni w Radomiu Wólka Domaniowska 27, 26-650 Przytyk </t>
  </si>
  <si>
    <t>PGW Wody Polskie Zarząd Zlewni w  Dębe adres: Stopień Wodny Dębe; 05-140 Serock; powiat legionowski, woj. mazowieckie</t>
  </si>
  <si>
    <t>PGW Wody Polskie Zarząd Zlewni w  Ciechanowie  ul. Grunwaldzka 21, 13-200 Działdowo</t>
  </si>
  <si>
    <t>PGW Wody Polskie Zarząd Zlewni w  Warszawie, Warszawa, ul. Zarzecze 13b</t>
  </si>
  <si>
    <t>PGW Wody Polskie Zarząd Zlewni w  Łowiczu;  96-500 Sochaczew, ul. Piłsudskiego 69</t>
  </si>
  <si>
    <t>PGW Wody Polskie Zarząd Zlewniu w Radomiu ul. 6 Sierpnia 5A, 24-100 Puławy</t>
  </si>
  <si>
    <t>PGW Wody Polskie Zarząd Zlewni w Białej Podlaskiej ul. Łomaska 2, 21-500 Biała Podlaska</t>
  </si>
  <si>
    <t>PGW Wody Polskie Obiekt Hydrotechniczny Nielisz , Nielisz 280, 22-413 Nielisz</t>
  </si>
  <si>
    <t xml:space="preserve">PGW Wody Polskie Zarząd Zlewni  w Sokołowie Podlaskim ul. Repkowska 49, 08-300 Sokołów Podlaski </t>
  </si>
  <si>
    <t>PGW Wody Polskie Zarząd Zlewni w Radomiu Wólka Domaniowska 27, 26-650 Przytyk</t>
  </si>
  <si>
    <t>PGW Wody Polskie Zarząd Zlewni we Włocławku Pompownia Dobrzyków, 09-530 Dobrzyków, gm. Gąbin</t>
  </si>
  <si>
    <t>PGW Wody Polskie Zarząd Zlewni w  Piotrkowie Trybunalskim  Nadzór Wodny w Smardzewicach, 97-213 Smardzewice, oś. Przystopniowe 1</t>
  </si>
  <si>
    <t>PGW Wody Polskie  Zarząd Zlewni w Elblągu Zespół Wsparcia Technicznego ul. Warszawska 129,82-300 Elbląg</t>
  </si>
  <si>
    <t>PGW Wody Polskie Zarząd Zlewni w Opolu ul. Gawędy 66, 45-126 Opole (Wróblin)</t>
  </si>
  <si>
    <t>PGW Wody Polskie Obiekt Hydrotechniczny Polder Buków; 44-326 Bluszczów, Ul. Kamieńska 22</t>
  </si>
  <si>
    <t>PGW Wody Polskie ZPT Racibórz 47-400 Racibórz ,Ul. Towarzystwa Gimnastycznego Soków 18</t>
  </si>
  <si>
    <t>PGW Wody Polskie Zarząd Zlewni w Chojnicach Obiekt hydrotechniczny - Stopień Wodny Mylof, Mylof Zapora 1, 89-642 Rytel</t>
  </si>
  <si>
    <t xml:space="preserve"> PGW Wody Polskie Zespół Wsparcia Technicznego 66-100 Sulechów ul. Prosta 8</t>
  </si>
  <si>
    <t>PGW Wody Polskie Zbiornik Wodny Nysa ul. Słoneczna 1A, 48-304 Nysa</t>
  </si>
  <si>
    <t>PGW Wody Polskie Zarząd Zlewni w Elblągu Zespół Wsparcia Technicznego ul. Warszawska 129, 82-300 Elbląg</t>
  </si>
  <si>
    <t>PGW Wody Polskie Kryspinów, 278, Liszki</t>
  </si>
  <si>
    <t>PGW Wody Polskie Zarząd Zlewni w Nysie, Zbiornik Wodny Nysa ul. Słoneczna 1A, 48-304 Nysa</t>
  </si>
  <si>
    <t>PGW Wody Polskie Zarząd Zlewni we  Włocławku Pompownia Dobrzyków, 09-530 Dobrzyków, gm. Gąbin</t>
  </si>
  <si>
    <t xml:space="preserve">PGW Wody Polskie Zarząd Zlewni w Białymstoku.Zbiornik Siemianówka m. Nowa Łuka ul. Topolowa 15, 17-220 Narewka    </t>
  </si>
  <si>
    <t xml:space="preserve">PGW Wody Polskie Zarząd Zlewni w Giżycku Obiekt hydrotechniczny ul.Jeziorna 10, 11-500 Giżycko   </t>
  </si>
  <si>
    <t>PGW Wody Polskie Zarząd Zlewni w Augustowie  16-300 Augustów ul. 29 listopada 5</t>
  </si>
  <si>
    <t>PGW Wody Polskie Zarząd Zlewni Piotrków Trybunalski adres: Nadzór Wodny w Smardzewicach, 97-213 Smardzewice, oś. Przystopniowe 1</t>
  </si>
  <si>
    <t>PGW Wody Polskie Nadzór Wodny w Bydgoszczy  śluza nr 4 ul. Bronikowskiego 16 a, 85-426,  Bydgoszcz</t>
  </si>
  <si>
    <t xml:space="preserve"> PGW Wody Polskie Zarząd Zlewni w Sokołowie Podlaskim ul. Repkowska 49, 08-300 Sokołów Podlaski</t>
  </si>
  <si>
    <t>PGW Wody Polskie Zarząd Zlewni Ciechanów adres:ul. Grunwaldzka 21, 13-200 Działdowo</t>
  </si>
  <si>
    <t>PGW Wody Polskie Zarząd Zlewni we  Włocławku ul.Płocka 171, 87-800 Włocławek</t>
  </si>
  <si>
    <t>PGW Wody Polskie Zarząd Zlewni w Piotrkowie Trybunalskim Nadzór Wodny w Smardzewicach, 97-213 Smardzewice, oś. Przystopniowe 1</t>
  </si>
  <si>
    <t>PGW Wody Polskie Zarząd Zlewni w Tczewie Korzeniewo-grupa pomocnicza ds. utrzymania ul. Wiślana 11, 82-500 Kwidzyn</t>
  </si>
  <si>
    <t>PGW Wody Polskie Zarząd Zlewni Włocławek Pompownia Dobrzyków, 09-530 Dobrzyków</t>
  </si>
  <si>
    <t>PGW Wody Polskie Zarząd Zlewni w Gliwicach Zespół Wsparcia Technicznego, 47-400 Racibórz, ul. Towarzystwa Gimnastycznego Sokół 18</t>
  </si>
  <si>
    <t>PGW Wody Polskie Zarządu Zlewni w Katowicach ZW Łąka, 43-241 Łąka, ul. P. Skargi 30</t>
  </si>
  <si>
    <t>PGW Wody Polskie Zbiornik Wodny Sosnówka, ul. Nowa 6B, 58 – 562 Podgórzyn</t>
  </si>
  <si>
    <t>PGW Wody Polskie Zespół Wsparcia Technicznego 66-100 Sulechów ul. Prosta 8</t>
  </si>
  <si>
    <t>PGW Wody Polskie Zarząd Zlewni w  Dębe Stopień Wodny Dębe; 05-140 Serock; powiat legionowski, woj. mazowieckie</t>
  </si>
  <si>
    <t>PGW Wody Polskie ZW Dobczyce , ul. Góra Jałowcowa 1</t>
  </si>
  <si>
    <t xml:space="preserve">PGW Wody Polskie Zarząd Zlewni we  Włocławku Ul. Płocka 171, 87-800 Włocławek. </t>
  </si>
  <si>
    <t>PGW Wody Polskie Zarząd Zlewni we  Włocławku Ul. Płocka 171, 87-800 Włocławek</t>
  </si>
  <si>
    <t xml:space="preserve">PGW Wody Polskie Nadzór Wodnny w Drezdenku,  ul. Portowa 21, 66-530 Drezdenko </t>
  </si>
  <si>
    <t>PGW Wody Polskie Nadzor Wodny w Drezdenku , ul. Portowa 21, 66-530 Drezdenko</t>
  </si>
  <si>
    <t>PGW Wody Polskie Zarząd Zlewni w Łowiczu  ul. Piłsudskiego 69 ; 96-500 Sochaczew</t>
  </si>
  <si>
    <t>PGW Wody Polskie Zarząd Zlewni w Inowrocławiu Nadzór Wodny w Bydgoszczy  śluza nr 4 ul. Bronikowskiego 16 a, 85-426,  Bydgoszcz</t>
  </si>
  <si>
    <t>PGW Wody Polskie Zarząd Zlewni w Pile  Nadzor Wodny w Drezdenku , ul. Portowa 21, 66-530 Drezdenko</t>
  </si>
  <si>
    <t>PGW Wody Polskie Zarząd Zlewni Warszawa, ul Zarzecze 13b</t>
  </si>
  <si>
    <t>PGW Wody Polskie Zarząd Zlewni w Białej Podlaskiej ul. Łomska 2; 21 - 500 Biała Podlaska</t>
  </si>
  <si>
    <t xml:space="preserve">PGW Wody Polskie Zarząd Zlewni w Ostrołęce Nadzór Wodny w Ostrołęce ul.Nadnarwiańska 2 07-410 Ostrołęka                                                   </t>
  </si>
  <si>
    <t>Rodzaj sprzętu</t>
  </si>
  <si>
    <t>Nr telefonu</t>
  </si>
  <si>
    <t>email</t>
  </si>
  <si>
    <t>Imię i Nazwisko Osoby do kontaktu w ZZ</t>
  </si>
  <si>
    <t>Nr części</t>
  </si>
  <si>
    <t>część I</t>
  </si>
  <si>
    <t>część II</t>
  </si>
  <si>
    <t>część III</t>
  </si>
  <si>
    <t>część IV</t>
  </si>
  <si>
    <t>część V</t>
  </si>
  <si>
    <t>PODZIAŁ 
KOPAREK W CZĘŚCIACH wg MIEJSC PLANOWANYCH DOSTAW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</si>
</sst>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sz val="11"/>
      <name val="Calibri"/>
      <family val="2"/>
      <charset val="238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12"/>
      <color rgb="FF000000"/>
      <name val="Calibri"/>
      <family val="2"/>
      <charset val="238"/>
    </font>
    <font>
      <sz val="10"/>
      <color rgb="FFFF0000"/>
      <name val="Arial"/>
      <family val="2"/>
      <charset val="238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4" fillId="0" borderId="0"/>
  </cellStyleXfs>
  <cellXfs count="184">
    <xf numFmtId="0" fontId="0" fillId="0" borderId="0" xfId="0"/>
    <xf numFmtId="3" fontId="0" fillId="0" borderId="2" xfId="0" applyNumberFormat="1" applyBorder="1"/>
    <xf numFmtId="0" fontId="0" fillId="0" borderId="2" xfId="0" applyBorder="1" applyAlignment="1">
      <alignment horizontal="center" vertical="center"/>
    </xf>
    <xf numFmtId="0" fontId="0" fillId="0" borderId="2" xfId="0" applyFill="1" applyBorder="1"/>
    <xf numFmtId="0" fontId="0" fillId="0" borderId="4" xfId="0" applyBorder="1" applyAlignment="1">
      <alignment vertical="center"/>
    </xf>
    <xf numFmtId="0" fontId="0" fillId="0" borderId="2" xfId="0" applyFill="1" applyBorder="1" applyAlignment="1">
      <alignment horizontal="center" vertical="center"/>
    </xf>
    <xf numFmtId="0" fontId="0" fillId="0" borderId="2" xfId="0" applyBorder="1"/>
    <xf numFmtId="0" fontId="0" fillId="0" borderId="0" xfId="0" applyBorder="1"/>
    <xf numFmtId="3" fontId="0" fillId="0" borderId="0" xfId="0" applyNumberFormat="1"/>
    <xf numFmtId="3" fontId="1" fillId="0" borderId="0" xfId="0" applyNumberFormat="1" applyFont="1"/>
    <xf numFmtId="0" fontId="0" fillId="0" borderId="2" xfId="0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/>
    <xf numFmtId="0" fontId="0" fillId="2" borderId="2" xfId="0" applyFill="1" applyBorder="1" applyAlignment="1">
      <alignment horizontal="center" vertical="center"/>
    </xf>
    <xf numFmtId="0" fontId="0" fillId="0" borderId="2" xfId="0" applyFill="1" applyBorder="1" applyAlignment="1">
      <alignment wrapText="1"/>
    </xf>
    <xf numFmtId="0" fontId="0" fillId="0" borderId="2" xfId="0" applyFill="1" applyBorder="1" applyAlignment="1">
      <alignment horizontal="left" wrapText="1"/>
    </xf>
    <xf numFmtId="0" fontId="0" fillId="0" borderId="4" xfId="0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0" fillId="0" borderId="2" xfId="0" applyBorder="1" applyAlignment="1">
      <alignment wrapText="1"/>
    </xf>
    <xf numFmtId="3" fontId="0" fillId="0" borderId="0" xfId="0" applyNumberFormat="1" applyFill="1" applyBorder="1"/>
    <xf numFmtId="3" fontId="1" fillId="0" borderId="0" xfId="0" applyNumberFormat="1" applyFont="1" applyFill="1" applyBorder="1"/>
    <xf numFmtId="0" fontId="0" fillId="0" borderId="0" xfId="0" applyFill="1" applyBorder="1"/>
    <xf numFmtId="0" fontId="0" fillId="0" borderId="0" xfId="0" applyAlignment="1">
      <alignment horizontal="center"/>
    </xf>
    <xf numFmtId="3" fontId="0" fillId="0" borderId="2" xfId="0" applyNumberFormat="1" applyBorder="1" applyAlignment="1">
      <alignment vertical="center"/>
    </xf>
    <xf numFmtId="0" fontId="0" fillId="0" borderId="2" xfId="0" applyBorder="1" applyAlignment="1">
      <alignment horizontal="center" vertical="center"/>
    </xf>
    <xf numFmtId="3" fontId="0" fillId="0" borderId="2" xfId="0" applyNumberFormat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0" xfId="0" applyFont="1"/>
    <xf numFmtId="3" fontId="1" fillId="0" borderId="2" xfId="0" applyNumberFormat="1" applyFont="1" applyBorder="1"/>
    <xf numFmtId="0" fontId="3" fillId="0" borderId="0" xfId="0" applyFont="1"/>
    <xf numFmtId="3" fontId="3" fillId="0" borderId="2" xfId="0" applyNumberFormat="1" applyFont="1" applyBorder="1"/>
    <xf numFmtId="0" fontId="3" fillId="0" borderId="2" xfId="0" applyFont="1" applyBorder="1"/>
    <xf numFmtId="0" fontId="3" fillId="0" borderId="2" xfId="0" applyFont="1" applyBorder="1" applyAlignment="1">
      <alignment horizontal="center" vertical="center"/>
    </xf>
    <xf numFmtId="0" fontId="0" fillId="2" borderId="0" xfId="0" applyFill="1"/>
    <xf numFmtId="0" fontId="2" fillId="2" borderId="0" xfId="1" applyFont="1" applyFill="1" applyBorder="1" applyAlignment="1">
      <alignment horizontal="center" vertical="center" wrapText="1"/>
    </xf>
    <xf numFmtId="0" fontId="0" fillId="0" borderId="0" xfId="0" applyFont="1" applyFill="1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3" fontId="0" fillId="0" borderId="2" xfId="0" applyNumberFormat="1" applyFont="1" applyFill="1" applyBorder="1"/>
    <xf numFmtId="0" fontId="0" fillId="0" borderId="2" xfId="0" applyFont="1" applyFill="1" applyBorder="1"/>
    <xf numFmtId="0" fontId="0" fillId="0" borderId="2" xfId="0" applyFont="1" applyFill="1" applyBorder="1" applyAlignment="1">
      <alignment horizontal="center" vertical="center"/>
    </xf>
    <xf numFmtId="3" fontId="0" fillId="0" borderId="2" xfId="0" applyNumberFormat="1" applyBorder="1" applyAlignment="1"/>
    <xf numFmtId="3" fontId="0" fillId="0" borderId="0" xfId="0" applyNumberFormat="1" applyAlignment="1"/>
    <xf numFmtId="3" fontId="0" fillId="0" borderId="2" xfId="0" applyNumberFormat="1" applyFill="1" applyBorder="1" applyAlignment="1"/>
    <xf numFmtId="0" fontId="5" fillId="0" borderId="2" xfId="0" applyFont="1" applyBorder="1" applyAlignment="1">
      <alignment vertical="center"/>
    </xf>
    <xf numFmtId="0" fontId="5" fillId="0" borderId="2" xfId="0" applyFont="1" applyBorder="1" applyAlignment="1">
      <alignment vertical="center" wrapText="1"/>
    </xf>
    <xf numFmtId="3" fontId="0" fillId="0" borderId="0" xfId="0" applyNumberFormat="1" applyBorder="1" applyAlignment="1">
      <alignment vertical="center"/>
    </xf>
    <xf numFmtId="3" fontId="1" fillId="0" borderId="0" xfId="0" applyNumberFormat="1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2" xfId="0" applyBorder="1" applyAlignment="1">
      <alignment horizontal="center" vertical="center"/>
    </xf>
    <xf numFmtId="0" fontId="0" fillId="0" borderId="0" xfId="0" applyFill="1"/>
    <xf numFmtId="0" fontId="2" fillId="0" borderId="7" xfId="0" applyFont="1" applyBorder="1"/>
    <xf numFmtId="0" fontId="6" fillId="0" borderId="0" xfId="0" applyFont="1" applyFill="1" applyBorder="1" applyAlignment="1">
      <alignment wrapText="1"/>
    </xf>
    <xf numFmtId="0" fontId="3" fillId="0" borderId="2" xfId="0" applyFont="1" applyFill="1" applyBorder="1" applyAlignment="1">
      <alignment wrapText="1"/>
    </xf>
    <xf numFmtId="0" fontId="3" fillId="0" borderId="2" xfId="0" applyFont="1" applyBorder="1" applyAlignment="1">
      <alignment vertical="center"/>
    </xf>
    <xf numFmtId="0" fontId="0" fillId="2" borderId="2" xfId="0" applyFill="1" applyBorder="1"/>
    <xf numFmtId="3" fontId="0" fillId="2" borderId="0" xfId="0" applyNumberFormat="1" applyFill="1" applyBorder="1"/>
    <xf numFmtId="3" fontId="1" fillId="0" borderId="0" xfId="0" applyNumberFormat="1" applyFont="1" applyBorder="1" applyAlignment="1"/>
    <xf numFmtId="0" fontId="0" fillId="0" borderId="0" xfId="0" applyFont="1" applyFill="1" applyBorder="1"/>
    <xf numFmtId="3" fontId="0" fillId="0" borderId="4" xfId="0" applyNumberFormat="1" applyBorder="1" applyAlignment="1">
      <alignment vertical="center"/>
    </xf>
    <xf numFmtId="3" fontId="0" fillId="0" borderId="2" xfId="0" applyNumberFormat="1" applyBorder="1" applyAlignment="1">
      <alignment horizontal="right" vertical="center"/>
    </xf>
    <xf numFmtId="0" fontId="0" fillId="0" borderId="2" xfId="0" applyBorder="1" applyAlignment="1">
      <alignment horizontal="right" vertical="center"/>
    </xf>
    <xf numFmtId="0" fontId="0" fillId="0" borderId="2" xfId="0" applyBorder="1" applyAlignment="1">
      <alignment horizontal="center" vertical="center"/>
    </xf>
    <xf numFmtId="0" fontId="2" fillId="2" borderId="2" xfId="0" applyFont="1" applyFill="1" applyBorder="1"/>
    <xf numFmtId="0" fontId="7" fillId="2" borderId="2" xfId="0" applyFont="1" applyFill="1" applyBorder="1"/>
    <xf numFmtId="2" fontId="0" fillId="0" borderId="0" xfId="0" applyNumberFormat="1" applyBorder="1" applyAlignment="1">
      <alignment vertical="center"/>
    </xf>
    <xf numFmtId="3" fontId="0" fillId="0" borderId="0" xfId="0" applyNumberFormat="1" applyFill="1" applyBorder="1" applyAlignment="1"/>
    <xf numFmtId="3" fontId="0" fillId="0" borderId="0" xfId="0" applyNumberFormat="1" applyBorder="1"/>
    <xf numFmtId="0" fontId="0" fillId="2" borderId="0" xfId="0" applyFill="1" applyBorder="1"/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0" xfId="0" applyAlignment="1">
      <alignment wrapText="1"/>
    </xf>
    <xf numFmtId="0" fontId="0" fillId="0" borderId="0" xfId="0" applyBorder="1" applyAlignment="1">
      <alignment wrapText="1"/>
    </xf>
    <xf numFmtId="0" fontId="0" fillId="0" borderId="2" xfId="0" applyBorder="1" applyAlignment="1">
      <alignment horizontal="left" vertical="center" wrapText="1"/>
    </xf>
    <xf numFmtId="0" fontId="0" fillId="0" borderId="8" xfId="0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0" fillId="0" borderId="0" xfId="0" applyBorder="1" applyAlignment="1">
      <alignment horizontal="left" vertical="center" wrapText="1"/>
    </xf>
    <xf numFmtId="0" fontId="0" fillId="0" borderId="0" xfId="0" applyFill="1" applyBorder="1" applyAlignment="1">
      <alignment horizontal="left" vertical="center" wrapText="1"/>
    </xf>
    <xf numFmtId="0" fontId="0" fillId="0" borderId="2" xfId="0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2" xfId="0" applyFill="1" applyBorder="1" applyAlignment="1">
      <alignment horizontal="left" vertical="center" wrapText="1"/>
    </xf>
    <xf numFmtId="0" fontId="0" fillId="0" borderId="10" xfId="0" applyBorder="1" applyAlignment="1">
      <alignment horizontal="center" vertical="center"/>
    </xf>
    <xf numFmtId="0" fontId="0" fillId="0" borderId="10" xfId="0" applyBorder="1" applyAlignment="1">
      <alignment horizontal="center" vertical="center" wrapText="1"/>
    </xf>
    <xf numFmtId="0" fontId="0" fillId="0" borderId="10" xfId="0" applyBorder="1" applyAlignment="1">
      <alignment horizontal="left" vertical="center" wrapText="1"/>
    </xf>
    <xf numFmtId="0" fontId="0" fillId="0" borderId="11" xfId="0" applyBorder="1" applyAlignment="1">
      <alignment horizontal="left" vertical="center" wrapText="1"/>
    </xf>
    <xf numFmtId="0" fontId="0" fillId="0" borderId="13" xfId="0" applyBorder="1" applyAlignment="1">
      <alignment horizontal="left" vertical="center" wrapText="1"/>
    </xf>
    <xf numFmtId="0" fontId="0" fillId="0" borderId="15" xfId="0" applyFill="1" applyBorder="1" applyAlignment="1">
      <alignment horizontal="center" vertical="center"/>
    </xf>
    <xf numFmtId="0" fontId="0" fillId="0" borderId="15" xfId="0" applyBorder="1" applyAlignment="1">
      <alignment horizontal="center" vertical="center" wrapText="1"/>
    </xf>
    <xf numFmtId="0" fontId="0" fillId="0" borderId="15" xfId="0" applyFill="1" applyBorder="1" applyAlignment="1">
      <alignment horizontal="left" vertical="center" wrapText="1"/>
    </xf>
    <xf numFmtId="0" fontId="0" fillId="0" borderId="15" xfId="0" applyBorder="1" applyAlignment="1">
      <alignment horizontal="left" vertical="center" wrapText="1"/>
    </xf>
    <xf numFmtId="0" fontId="0" fillId="0" borderId="16" xfId="0" applyBorder="1" applyAlignment="1">
      <alignment horizontal="left" vertical="center" wrapText="1"/>
    </xf>
    <xf numFmtId="0" fontId="0" fillId="0" borderId="10" xfId="0" applyFill="1" applyBorder="1" applyAlignment="1">
      <alignment horizontal="left" vertical="center" wrapText="1"/>
    </xf>
    <xf numFmtId="0" fontId="0" fillId="0" borderId="15" xfId="0" applyBorder="1" applyAlignment="1">
      <alignment horizontal="center" vertical="center"/>
    </xf>
    <xf numFmtId="0" fontId="0" fillId="3" borderId="20" xfId="0" applyFill="1" applyBorder="1" applyAlignment="1">
      <alignment horizontal="center" vertical="center"/>
    </xf>
    <xf numFmtId="0" fontId="0" fillId="3" borderId="21" xfId="0" applyFill="1" applyBorder="1" applyAlignment="1">
      <alignment horizontal="center" vertical="center"/>
    </xf>
    <xf numFmtId="0" fontId="0" fillId="3" borderId="21" xfId="0" applyFill="1" applyBorder="1" applyAlignment="1">
      <alignment horizontal="center" vertical="center" wrapText="1"/>
    </xf>
    <xf numFmtId="0" fontId="0" fillId="3" borderId="22" xfId="0" applyFill="1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2" fillId="0" borderId="24" xfId="0" applyFont="1" applyFill="1" applyBorder="1" applyAlignment="1">
      <alignment horizontal="left" vertical="center" wrapText="1"/>
    </xf>
    <xf numFmtId="0" fontId="0" fillId="0" borderId="25" xfId="0" applyBorder="1" applyAlignment="1">
      <alignment horizontal="left" vertical="center" wrapText="1"/>
    </xf>
    <xf numFmtId="0" fontId="2" fillId="0" borderId="25" xfId="0" applyFont="1" applyBorder="1" applyAlignment="1">
      <alignment horizontal="left" vertical="center" wrapText="1"/>
    </xf>
    <xf numFmtId="0" fontId="7" fillId="0" borderId="32" xfId="0" applyFont="1" applyBorder="1" applyAlignment="1">
      <alignment horizontal="left" vertical="center" wrapText="1"/>
    </xf>
    <xf numFmtId="0" fontId="0" fillId="0" borderId="0" xfId="0" applyFill="1" applyBorder="1" applyAlignment="1">
      <alignment horizontal="center" vertical="center" wrapText="1"/>
    </xf>
    <xf numFmtId="3" fontId="0" fillId="0" borderId="1" xfId="0" applyNumberFormat="1" applyFill="1" applyBorder="1" applyAlignment="1">
      <alignment horizontal="right" vertical="center"/>
    </xf>
    <xf numFmtId="0" fontId="0" fillId="0" borderId="4" xfId="0" applyBorder="1" applyAlignment="1">
      <alignment horizontal="right" vertical="center"/>
    </xf>
    <xf numFmtId="3" fontId="0" fillId="0" borderId="1" xfId="0" applyNumberFormat="1" applyBorder="1" applyAlignment="1">
      <alignment horizontal="right" vertical="center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3" fontId="0" fillId="0" borderId="2" xfId="0" applyNumberFormat="1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3" fontId="0" fillId="0" borderId="2" xfId="0" applyNumberFormat="1" applyBorder="1" applyAlignment="1">
      <alignment horizontal="right" vertical="center"/>
    </xf>
    <xf numFmtId="0" fontId="0" fillId="0" borderId="2" xfId="0" applyBorder="1" applyAlignment="1">
      <alignment horizontal="right" vertical="center"/>
    </xf>
    <xf numFmtId="0" fontId="0" fillId="0" borderId="3" xfId="0" applyBorder="1" applyAlignment="1">
      <alignment horizontal="center" vertical="center"/>
    </xf>
    <xf numFmtId="3" fontId="0" fillId="0" borderId="1" xfId="0" applyNumberFormat="1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4" xfId="0" applyBorder="1" applyAlignment="1">
      <alignment vertical="center"/>
    </xf>
    <xf numFmtId="3" fontId="0" fillId="0" borderId="1" xfId="0" applyNumberFormat="1" applyBorder="1" applyAlignment="1"/>
    <xf numFmtId="0" fontId="0" fillId="0" borderId="3" xfId="0" applyBorder="1" applyAlignment="1"/>
    <xf numFmtId="3" fontId="0" fillId="0" borderId="1" xfId="0" applyNumberFormat="1" applyFill="1" applyBorder="1" applyAlignment="1"/>
    <xf numFmtId="0" fontId="0" fillId="0" borderId="1" xfId="0" applyFill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right" vertical="center"/>
    </xf>
    <xf numFmtId="3" fontId="0" fillId="0" borderId="2" xfId="0" applyNumberFormat="1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4" xfId="0" applyBorder="1" applyAlignment="1"/>
    <xf numFmtId="0" fontId="0" fillId="0" borderId="36" xfId="0" applyBorder="1" applyAlignment="1">
      <alignment horizontal="right" wrapText="1"/>
    </xf>
    <xf numFmtId="0" fontId="8" fillId="0" borderId="38" xfId="0" applyFont="1" applyBorder="1" applyAlignment="1">
      <alignment horizontal="center" wrapText="1"/>
    </xf>
    <xf numFmtId="0" fontId="0" fillId="0" borderId="37" xfId="0" applyBorder="1" applyAlignment="1">
      <alignment horizontal="center" wrapText="1"/>
    </xf>
    <xf numFmtId="0" fontId="0" fillId="0" borderId="39" xfId="0" applyBorder="1" applyAlignment="1">
      <alignment horizontal="center" wrapText="1"/>
    </xf>
    <xf numFmtId="0" fontId="0" fillId="0" borderId="17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26" xfId="0" applyBorder="1" applyAlignment="1">
      <alignment vertical="center" wrapText="1"/>
    </xf>
    <xf numFmtId="0" fontId="0" fillId="0" borderId="27" xfId="0" applyBorder="1" applyAlignment="1">
      <alignment vertical="center" wrapText="1"/>
    </xf>
    <xf numFmtId="0" fontId="0" fillId="0" borderId="31" xfId="0" applyBorder="1" applyAlignment="1">
      <alignment vertical="center" wrapText="1"/>
    </xf>
    <xf numFmtId="0" fontId="0" fillId="0" borderId="28" xfId="0" applyBorder="1" applyAlignment="1">
      <alignment horizontal="center" vertical="center" wrapText="1"/>
    </xf>
    <xf numFmtId="0" fontId="0" fillId="0" borderId="29" xfId="0" applyBorder="1" applyAlignment="1">
      <alignment horizontal="center" vertical="center" wrapText="1"/>
    </xf>
    <xf numFmtId="0" fontId="0" fillId="0" borderId="30" xfId="0" applyBorder="1" applyAlignment="1">
      <alignment horizontal="center" vertical="center" wrapText="1"/>
    </xf>
    <xf numFmtId="0" fontId="0" fillId="2" borderId="24" xfId="0" applyFill="1" applyBorder="1" applyAlignment="1">
      <alignment horizontal="left" vertical="center" wrapText="1"/>
    </xf>
    <xf numFmtId="0" fontId="0" fillId="2" borderId="8" xfId="0" applyFill="1" applyBorder="1" applyAlignment="1">
      <alignment horizontal="left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/>
    </xf>
    <xf numFmtId="0" fontId="0" fillId="0" borderId="33" xfId="0" applyBorder="1" applyAlignment="1">
      <alignment horizontal="center" vertical="center" wrapText="1"/>
    </xf>
    <xf numFmtId="0" fontId="0" fillId="0" borderId="34" xfId="0" applyBorder="1" applyAlignment="1">
      <alignment horizontal="center" vertical="center" wrapText="1"/>
    </xf>
    <xf numFmtId="0" fontId="0" fillId="0" borderId="35" xfId="0" applyBorder="1" applyAlignment="1">
      <alignment horizontal="center" vertical="center" wrapText="1"/>
    </xf>
    <xf numFmtId="3" fontId="1" fillId="0" borderId="2" xfId="0" applyNumberFormat="1" applyFont="1" applyBorder="1" applyAlignment="1">
      <alignment horizontal="right" vertical="center"/>
    </xf>
    <xf numFmtId="0" fontId="0" fillId="0" borderId="3" xfId="0" applyBorder="1" applyAlignment="1">
      <alignment horizontal="right" vertical="center"/>
    </xf>
    <xf numFmtId="0" fontId="3" fillId="0" borderId="1" xfId="0" applyFont="1" applyBorder="1" applyAlignment="1">
      <alignment vertical="center"/>
    </xf>
    <xf numFmtId="0" fontId="2" fillId="2" borderId="2" xfId="1" applyFont="1" applyFill="1" applyBorder="1" applyAlignment="1">
      <alignment horizontal="left" vertical="center" wrapText="1"/>
    </xf>
    <xf numFmtId="0" fontId="0" fillId="2" borderId="2" xfId="0" applyFill="1" applyBorder="1" applyAlignment="1">
      <alignment horizontal="left" vertical="center" wrapText="1"/>
    </xf>
    <xf numFmtId="0" fontId="0" fillId="0" borderId="1" xfId="0" applyFont="1" applyFill="1" applyBorder="1" applyAlignment="1">
      <alignment vertical="center"/>
    </xf>
    <xf numFmtId="0" fontId="3" fillId="0" borderId="2" xfId="0" applyFont="1" applyBorder="1" applyAlignment="1">
      <alignment vertical="center"/>
    </xf>
    <xf numFmtId="0" fontId="2" fillId="2" borderId="1" xfId="1" applyFont="1" applyFill="1" applyBorder="1" applyAlignment="1">
      <alignment horizontal="left" vertical="center" wrapText="1"/>
    </xf>
    <xf numFmtId="0" fontId="2" fillId="2" borderId="3" xfId="1" applyFont="1" applyFill="1" applyBorder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3" fontId="0" fillId="0" borderId="2" xfId="0" applyNumberFormat="1" applyFont="1" applyBorder="1" applyAlignment="1">
      <alignment vertical="center"/>
    </xf>
    <xf numFmtId="0" fontId="0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2" xfId="0" applyBorder="1" applyAlignment="1"/>
    <xf numFmtId="3" fontId="3" fillId="0" borderId="1" xfId="0" applyNumberFormat="1" applyFont="1" applyBorder="1" applyAlignment="1">
      <alignment vertical="center"/>
    </xf>
    <xf numFmtId="0" fontId="3" fillId="0" borderId="2" xfId="0" applyFont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2" fontId="0" fillId="0" borderId="2" xfId="0" applyNumberFormat="1" applyBorder="1" applyAlignment="1">
      <alignment vertical="center"/>
    </xf>
    <xf numFmtId="0" fontId="0" fillId="2" borderId="2" xfId="0" applyFill="1" applyBorder="1" applyAlignment="1">
      <alignment horizontal="left" vertical="center"/>
    </xf>
    <xf numFmtId="3" fontId="0" fillId="0" borderId="1" xfId="0" applyNumberFormat="1" applyFill="1" applyBorder="1" applyAlignment="1">
      <alignment vertical="center"/>
    </xf>
    <xf numFmtId="3" fontId="0" fillId="2" borderId="2" xfId="0" applyNumberFormat="1" applyFill="1" applyBorder="1" applyAlignment="1">
      <alignment horizontal="right" vertical="center"/>
    </xf>
    <xf numFmtId="0" fontId="5" fillId="0" borderId="2" xfId="0" applyFont="1" applyBorder="1" applyAlignment="1">
      <alignment vertical="center"/>
    </xf>
    <xf numFmtId="2" fontId="0" fillId="0" borderId="2" xfId="0" applyNumberFormat="1" applyBorder="1" applyAlignment="1">
      <alignment horizontal="center" vertical="center"/>
    </xf>
    <xf numFmtId="0" fontId="2" fillId="0" borderId="2" xfId="1" applyFont="1" applyFill="1" applyBorder="1" applyAlignment="1">
      <alignment horizontal="center" vertical="center" wrapText="1"/>
    </xf>
  </cellXfs>
  <cellStyles count="2">
    <cellStyle name="Excel Built-in Normal" xfId="1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43"/>
  <sheetViews>
    <sheetView topLeftCell="A3" workbookViewId="0">
      <selection activeCell="D3" sqref="D3:D41"/>
    </sheetView>
  </sheetViews>
  <sheetFormatPr defaultRowHeight="15" x14ac:dyDescent="0.25"/>
  <cols>
    <col min="2" max="2" width="47" customWidth="1"/>
    <col min="3" max="4" width="17.5703125" customWidth="1"/>
    <col min="5" max="5" width="22.7109375" customWidth="1"/>
    <col min="6" max="6" width="13.42578125" customWidth="1"/>
    <col min="7" max="7" width="8.5703125" customWidth="1"/>
    <col min="8" max="8" width="117.42578125" customWidth="1"/>
  </cols>
  <sheetData>
    <row r="2" spans="2:8" x14ac:dyDescent="0.25">
      <c r="C2" t="s">
        <v>0</v>
      </c>
      <c r="D2" t="s">
        <v>1</v>
      </c>
      <c r="E2" t="s">
        <v>2</v>
      </c>
      <c r="F2" t="s">
        <v>3</v>
      </c>
      <c r="G2" t="s">
        <v>4</v>
      </c>
      <c r="H2" t="s">
        <v>5</v>
      </c>
    </row>
    <row r="3" spans="2:8" x14ac:dyDescent="0.25">
      <c r="B3" s="127" t="s">
        <v>6</v>
      </c>
      <c r="C3" s="1">
        <v>750000</v>
      </c>
      <c r="D3" s="1">
        <v>1</v>
      </c>
      <c r="E3" s="1">
        <f>C3*D3</f>
        <v>750000</v>
      </c>
      <c r="F3" s="2" t="s">
        <v>7</v>
      </c>
      <c r="G3" s="2">
        <v>1</v>
      </c>
      <c r="H3" s="3" t="s">
        <v>79</v>
      </c>
    </row>
    <row r="4" spans="2:8" x14ac:dyDescent="0.25">
      <c r="B4" s="121"/>
      <c r="C4" s="120">
        <v>750000</v>
      </c>
      <c r="D4" s="128">
        <v>2</v>
      </c>
      <c r="E4" s="110">
        <f>C4*D4</f>
        <v>1500000</v>
      </c>
      <c r="F4" s="111" t="s">
        <v>8</v>
      </c>
      <c r="G4" s="2">
        <v>1</v>
      </c>
      <c r="H4" s="3" t="s">
        <v>47</v>
      </c>
    </row>
    <row r="5" spans="2:8" x14ac:dyDescent="0.25">
      <c r="B5" s="121"/>
      <c r="C5" s="122"/>
      <c r="D5" s="109"/>
      <c r="E5" s="109"/>
      <c r="F5" s="112"/>
      <c r="G5" s="2">
        <v>1</v>
      </c>
      <c r="H5" s="3" t="s">
        <v>73</v>
      </c>
    </row>
    <row r="6" spans="2:8" x14ac:dyDescent="0.25">
      <c r="B6" s="121"/>
      <c r="C6" s="1">
        <v>750000</v>
      </c>
      <c r="D6" s="1">
        <v>1</v>
      </c>
      <c r="E6" s="1">
        <f>C6*D6</f>
        <v>750000</v>
      </c>
      <c r="F6" s="2" t="s">
        <v>9</v>
      </c>
      <c r="G6" s="5">
        <v>1</v>
      </c>
      <c r="H6" s="6" t="s">
        <v>102</v>
      </c>
    </row>
    <row r="7" spans="2:8" x14ac:dyDescent="0.25">
      <c r="B7" s="122"/>
      <c r="C7" s="1">
        <v>750000</v>
      </c>
      <c r="D7" s="1">
        <v>1</v>
      </c>
      <c r="E7" s="1">
        <f>C7*D7</f>
        <v>750000</v>
      </c>
      <c r="F7" s="2" t="s">
        <v>10</v>
      </c>
      <c r="G7" s="5">
        <v>1</v>
      </c>
      <c r="H7" s="3" t="s">
        <v>45</v>
      </c>
    </row>
    <row r="8" spans="2:8" x14ac:dyDescent="0.25">
      <c r="B8" s="7"/>
      <c r="C8" s="8"/>
      <c r="D8" s="8"/>
      <c r="E8" s="9">
        <f>SUM(E3:E7)</f>
        <v>3750000</v>
      </c>
    </row>
    <row r="9" spans="2:8" x14ac:dyDescent="0.25">
      <c r="C9" s="8"/>
      <c r="D9" s="8"/>
    </row>
    <row r="10" spans="2:8" x14ac:dyDescent="0.25">
      <c r="B10" s="114" t="s">
        <v>11</v>
      </c>
      <c r="C10" s="120">
        <v>280000</v>
      </c>
      <c r="D10" s="129">
        <v>4</v>
      </c>
      <c r="E10" s="129">
        <f>C10*D10</f>
        <v>1120000</v>
      </c>
      <c r="F10" s="111" t="s">
        <v>8</v>
      </c>
      <c r="G10" s="2">
        <v>2</v>
      </c>
      <c r="H10" s="3" t="s">
        <v>74</v>
      </c>
    </row>
    <row r="11" spans="2:8" x14ac:dyDescent="0.25">
      <c r="B11" s="114"/>
      <c r="C11" s="121"/>
      <c r="D11" s="130"/>
      <c r="E11" s="130"/>
      <c r="F11" s="119"/>
      <c r="G11" s="2">
        <v>1</v>
      </c>
      <c r="H11" s="6" t="s">
        <v>73</v>
      </c>
    </row>
    <row r="12" spans="2:8" x14ac:dyDescent="0.25">
      <c r="B12" s="114"/>
      <c r="C12" s="121"/>
      <c r="D12" s="127"/>
      <c r="E12" s="127"/>
      <c r="F12" s="112"/>
      <c r="G12" s="11">
        <v>1</v>
      </c>
      <c r="H12" s="12" t="s">
        <v>72</v>
      </c>
    </row>
    <row r="13" spans="2:8" x14ac:dyDescent="0.25">
      <c r="B13" s="114"/>
      <c r="C13" s="117">
        <v>280000</v>
      </c>
      <c r="D13" s="117">
        <v>14</v>
      </c>
      <c r="E13" s="117">
        <f>C13*D13</f>
        <v>3920000</v>
      </c>
      <c r="F13" s="111" t="s">
        <v>12</v>
      </c>
      <c r="G13" s="13">
        <v>2</v>
      </c>
      <c r="H13" s="14" t="s">
        <v>71</v>
      </c>
    </row>
    <row r="14" spans="2:8" x14ac:dyDescent="0.25">
      <c r="B14" s="114"/>
      <c r="C14" s="118"/>
      <c r="D14" s="118"/>
      <c r="E14" s="118"/>
      <c r="F14" s="119"/>
      <c r="G14" s="13">
        <v>2</v>
      </c>
      <c r="H14" s="14" t="s">
        <v>88</v>
      </c>
    </row>
    <row r="15" spans="2:8" ht="30" x14ac:dyDescent="0.25">
      <c r="B15" s="114"/>
      <c r="C15" s="118"/>
      <c r="D15" s="118"/>
      <c r="E15" s="118"/>
      <c r="F15" s="119"/>
      <c r="G15" s="13">
        <v>4</v>
      </c>
      <c r="H15" s="14" t="s">
        <v>77</v>
      </c>
    </row>
    <row r="16" spans="2:8" x14ac:dyDescent="0.25">
      <c r="B16" s="114"/>
      <c r="C16" s="118"/>
      <c r="D16" s="118"/>
      <c r="E16" s="118"/>
      <c r="F16" s="119"/>
      <c r="G16" s="13">
        <v>1</v>
      </c>
      <c r="H16" s="14" t="s">
        <v>106</v>
      </c>
    </row>
    <row r="17" spans="2:8" x14ac:dyDescent="0.25">
      <c r="B17" s="114"/>
      <c r="C17" s="118"/>
      <c r="D17" s="118"/>
      <c r="E17" s="118"/>
      <c r="F17" s="119"/>
      <c r="G17" s="13">
        <v>1</v>
      </c>
      <c r="H17" s="14" t="s">
        <v>66</v>
      </c>
    </row>
    <row r="18" spans="2:8" x14ac:dyDescent="0.25">
      <c r="B18" s="114"/>
      <c r="C18" s="118"/>
      <c r="D18" s="118"/>
      <c r="E18" s="118"/>
      <c r="F18" s="119"/>
      <c r="G18" s="13">
        <v>1</v>
      </c>
      <c r="H18" s="15" t="s">
        <v>67</v>
      </c>
    </row>
    <row r="19" spans="2:8" x14ac:dyDescent="0.25">
      <c r="B19" s="114"/>
      <c r="C19" s="118"/>
      <c r="D19" s="118"/>
      <c r="E19" s="118"/>
      <c r="F19" s="119"/>
      <c r="G19" s="13">
        <v>1</v>
      </c>
      <c r="H19" s="14" t="s">
        <v>68</v>
      </c>
    </row>
    <row r="20" spans="2:8" x14ac:dyDescent="0.25">
      <c r="B20" s="114"/>
      <c r="C20" s="118"/>
      <c r="D20" s="118"/>
      <c r="E20" s="118"/>
      <c r="F20" s="119"/>
      <c r="G20" s="13">
        <v>1</v>
      </c>
      <c r="H20" s="14" t="s">
        <v>69</v>
      </c>
    </row>
    <row r="21" spans="2:8" x14ac:dyDescent="0.25">
      <c r="B21" s="114"/>
      <c r="C21" s="118"/>
      <c r="D21" s="118"/>
      <c r="E21" s="118"/>
      <c r="F21" s="112"/>
      <c r="G21" s="13">
        <v>1</v>
      </c>
      <c r="H21" s="14" t="s">
        <v>70</v>
      </c>
    </row>
    <row r="22" spans="2:8" x14ac:dyDescent="0.25">
      <c r="B22" s="114"/>
      <c r="C22" s="120">
        <v>280000</v>
      </c>
      <c r="D22" s="120">
        <v>6</v>
      </c>
      <c r="E22" s="120">
        <f>C22*D22</f>
        <v>1680000</v>
      </c>
      <c r="F22" s="111" t="s">
        <v>13</v>
      </c>
      <c r="G22" s="13">
        <v>1</v>
      </c>
      <c r="H22" s="14" t="s">
        <v>56</v>
      </c>
    </row>
    <row r="23" spans="2:8" x14ac:dyDescent="0.25">
      <c r="B23" s="114"/>
      <c r="C23" s="121"/>
      <c r="D23" s="121"/>
      <c r="E23" s="121"/>
      <c r="F23" s="119"/>
      <c r="G23" s="13">
        <v>1</v>
      </c>
      <c r="H23" s="14" t="s">
        <v>57</v>
      </c>
    </row>
    <row r="24" spans="2:8" x14ac:dyDescent="0.25">
      <c r="B24" s="114"/>
      <c r="C24" s="121"/>
      <c r="D24" s="121"/>
      <c r="E24" s="121"/>
      <c r="F24" s="119"/>
      <c r="G24" s="13">
        <v>1</v>
      </c>
      <c r="H24" s="14" t="s">
        <v>58</v>
      </c>
    </row>
    <row r="25" spans="2:8" x14ac:dyDescent="0.25">
      <c r="B25" s="114"/>
      <c r="C25" s="121"/>
      <c r="D25" s="121"/>
      <c r="E25" s="121"/>
      <c r="F25" s="119"/>
      <c r="G25" s="13">
        <v>1</v>
      </c>
      <c r="H25" s="14" t="s">
        <v>59</v>
      </c>
    </row>
    <row r="26" spans="2:8" x14ac:dyDescent="0.25">
      <c r="B26" s="114"/>
      <c r="C26" s="122"/>
      <c r="D26" s="122"/>
      <c r="E26" s="122"/>
      <c r="F26" s="112"/>
      <c r="G26" s="13">
        <v>2</v>
      </c>
      <c r="H26" s="14" t="s">
        <v>60</v>
      </c>
    </row>
    <row r="27" spans="2:8" x14ac:dyDescent="0.25">
      <c r="B27" s="114"/>
      <c r="C27" s="123">
        <v>280000</v>
      </c>
      <c r="D27" s="125">
        <v>3</v>
      </c>
      <c r="E27" s="123">
        <f>C27*D27</f>
        <v>840000</v>
      </c>
      <c r="F27" s="126" t="s">
        <v>9</v>
      </c>
      <c r="G27" s="126">
        <v>2</v>
      </c>
      <c r="H27" s="115" t="s">
        <v>84</v>
      </c>
    </row>
    <row r="28" spans="2:8" x14ac:dyDescent="0.25">
      <c r="B28" s="114"/>
      <c r="C28" s="124"/>
      <c r="D28" s="124"/>
      <c r="E28" s="124"/>
      <c r="F28" s="119"/>
      <c r="G28" s="112"/>
      <c r="H28" s="116"/>
    </row>
    <row r="29" spans="2:8" x14ac:dyDescent="0.25">
      <c r="B29" s="114"/>
      <c r="C29" s="124"/>
      <c r="D29" s="124"/>
      <c r="E29" s="124"/>
      <c r="F29" s="119"/>
      <c r="G29" s="16">
        <v>1</v>
      </c>
      <c r="H29" s="10" t="s">
        <v>103</v>
      </c>
    </row>
    <row r="30" spans="2:8" x14ac:dyDescent="0.25">
      <c r="B30" s="114"/>
      <c r="C30" s="123">
        <v>280000</v>
      </c>
      <c r="D30" s="125">
        <v>2</v>
      </c>
      <c r="E30" s="123">
        <f>C30*D30</f>
        <v>560000</v>
      </c>
      <c r="F30" s="126" t="s">
        <v>14</v>
      </c>
      <c r="G30" s="5">
        <v>1</v>
      </c>
      <c r="H30" s="6" t="s">
        <v>82</v>
      </c>
    </row>
    <row r="31" spans="2:8" x14ac:dyDescent="0.25">
      <c r="B31" s="114"/>
      <c r="C31" s="131"/>
      <c r="D31" s="131"/>
      <c r="E31" s="131"/>
      <c r="F31" s="112"/>
      <c r="G31" s="5">
        <v>1</v>
      </c>
      <c r="H31" s="6" t="s">
        <v>85</v>
      </c>
    </row>
    <row r="32" spans="2:8" x14ac:dyDescent="0.25">
      <c r="B32" s="114"/>
      <c r="C32" s="123">
        <v>280000</v>
      </c>
      <c r="D32" s="123">
        <v>5</v>
      </c>
      <c r="E32" s="123">
        <f>C32*D32</f>
        <v>1400000</v>
      </c>
      <c r="F32" s="111" t="s">
        <v>7</v>
      </c>
      <c r="G32" s="5">
        <v>1</v>
      </c>
      <c r="H32" s="6" t="s">
        <v>81</v>
      </c>
    </row>
    <row r="33" spans="2:8" x14ac:dyDescent="0.25">
      <c r="B33" s="114"/>
      <c r="C33" s="124"/>
      <c r="D33" s="124"/>
      <c r="E33" s="124"/>
      <c r="F33" s="119"/>
      <c r="G33" s="5">
        <v>1</v>
      </c>
      <c r="H33" s="18" t="s">
        <v>80</v>
      </c>
    </row>
    <row r="34" spans="2:8" x14ac:dyDescent="0.25">
      <c r="B34" s="114"/>
      <c r="C34" s="124"/>
      <c r="D34" s="124"/>
      <c r="E34" s="124"/>
      <c r="F34" s="119"/>
      <c r="G34" s="5">
        <v>1</v>
      </c>
      <c r="H34" s="3" t="s">
        <v>79</v>
      </c>
    </row>
    <row r="35" spans="2:8" x14ac:dyDescent="0.25">
      <c r="B35" s="114"/>
      <c r="C35" s="131"/>
      <c r="D35" s="131"/>
      <c r="E35" s="131"/>
      <c r="F35" s="112"/>
      <c r="G35" s="2">
        <v>2</v>
      </c>
      <c r="H35" s="3" t="s">
        <v>101</v>
      </c>
    </row>
    <row r="36" spans="2:8" x14ac:dyDescent="0.25">
      <c r="B36" s="7"/>
      <c r="C36" s="19"/>
      <c r="D36" s="19"/>
      <c r="E36" s="20">
        <f>SUM(E10:E34)</f>
        <v>9520000</v>
      </c>
      <c r="F36" s="21"/>
      <c r="G36" s="21"/>
    </row>
    <row r="37" spans="2:8" x14ac:dyDescent="0.25">
      <c r="C37" s="8"/>
      <c r="D37" s="8"/>
    </row>
    <row r="38" spans="2:8" x14ac:dyDescent="0.25">
      <c r="B38" s="113" t="s">
        <v>15</v>
      </c>
      <c r="C38" s="108">
        <v>650000</v>
      </c>
      <c r="D38" s="108">
        <v>2</v>
      </c>
      <c r="E38" s="110">
        <f>D38*C38</f>
        <v>1300000</v>
      </c>
      <c r="F38" s="111" t="s">
        <v>14</v>
      </c>
      <c r="G38" s="2">
        <v>1</v>
      </c>
      <c r="H38" s="6" t="s">
        <v>34</v>
      </c>
    </row>
    <row r="39" spans="2:8" x14ac:dyDescent="0.25">
      <c r="B39" s="113"/>
      <c r="C39" s="109"/>
      <c r="D39" s="109"/>
      <c r="E39" s="109"/>
      <c r="F39" s="112"/>
      <c r="G39" s="2">
        <v>1</v>
      </c>
      <c r="H39" s="6" t="s">
        <v>78</v>
      </c>
    </row>
    <row r="40" spans="2:8" x14ac:dyDescent="0.25">
      <c r="B40" s="114"/>
      <c r="C40" s="62">
        <v>650000</v>
      </c>
      <c r="D40" s="63">
        <v>1</v>
      </c>
      <c r="E40" s="62">
        <f>C40*D40</f>
        <v>650000</v>
      </c>
      <c r="F40" s="64" t="s">
        <v>12</v>
      </c>
      <c r="G40" s="64">
        <v>1</v>
      </c>
      <c r="H40" s="14" t="s">
        <v>106</v>
      </c>
    </row>
    <row r="41" spans="2:8" x14ac:dyDescent="0.25">
      <c r="C41" t="s">
        <v>16</v>
      </c>
      <c r="D41" s="8">
        <f>SUM(D3:D40)</f>
        <v>42</v>
      </c>
      <c r="E41" s="9">
        <v>1300000</v>
      </c>
      <c r="G41" s="22"/>
    </row>
    <row r="43" spans="2:8" x14ac:dyDescent="0.25">
      <c r="D43" t="s">
        <v>17</v>
      </c>
      <c r="E43" s="9">
        <f>E8+E36+E41</f>
        <v>14570000</v>
      </c>
    </row>
  </sheetData>
  <mergeCells count="37">
    <mergeCell ref="B10:B35"/>
    <mergeCell ref="C10:C12"/>
    <mergeCell ref="D10:D12"/>
    <mergeCell ref="E10:E12"/>
    <mergeCell ref="F10:F12"/>
    <mergeCell ref="C30:C31"/>
    <mergeCell ref="D30:D31"/>
    <mergeCell ref="E30:E31"/>
    <mergeCell ref="F30:F31"/>
    <mergeCell ref="C32:C35"/>
    <mergeCell ref="D32:D35"/>
    <mergeCell ref="E32:E35"/>
    <mergeCell ref="F32:F35"/>
    <mergeCell ref="B3:B7"/>
    <mergeCell ref="C4:C5"/>
    <mergeCell ref="D4:D5"/>
    <mergeCell ref="E4:E5"/>
    <mergeCell ref="F4:F5"/>
    <mergeCell ref="H27:H28"/>
    <mergeCell ref="C13:C21"/>
    <mergeCell ref="D13:D21"/>
    <mergeCell ref="E13:E21"/>
    <mergeCell ref="F13:F21"/>
    <mergeCell ref="C22:C26"/>
    <mergeCell ref="D22:D26"/>
    <mergeCell ref="E22:E26"/>
    <mergeCell ref="F22:F26"/>
    <mergeCell ref="C27:C29"/>
    <mergeCell ref="D27:D29"/>
    <mergeCell ref="E27:E29"/>
    <mergeCell ref="F27:F29"/>
    <mergeCell ref="G27:G28"/>
    <mergeCell ref="C38:C39"/>
    <mergeCell ref="D38:D39"/>
    <mergeCell ref="E38:E39"/>
    <mergeCell ref="F38:F39"/>
    <mergeCell ref="B38:B40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0"/>
  <sheetViews>
    <sheetView tabSelected="1" showWhiteSpace="0" view="pageLayout" zoomScaleNormal="100" workbookViewId="0">
      <selection activeCell="G6" sqref="G6"/>
    </sheetView>
  </sheetViews>
  <sheetFormatPr defaultRowHeight="15" x14ac:dyDescent="0.25"/>
  <cols>
    <col min="1" max="1" width="18.28515625" customWidth="1"/>
    <col min="2" max="2" width="12.85546875" customWidth="1"/>
    <col min="3" max="3" width="13.85546875" customWidth="1"/>
    <col min="4" max="4" width="8.5703125" style="22" customWidth="1"/>
    <col min="5" max="5" width="60.140625" style="74" customWidth="1"/>
    <col min="6" max="6" width="17.5703125" customWidth="1"/>
    <col min="7" max="7" width="13.140625" customWidth="1"/>
    <col min="8" max="8" width="13.5703125" customWidth="1"/>
  </cols>
  <sheetData>
    <row r="1" spans="1:8" ht="31.5" customHeight="1" thickBot="1" x14ac:dyDescent="0.3">
      <c r="A1" s="132"/>
      <c r="B1" s="132"/>
      <c r="C1" s="132"/>
      <c r="D1" s="132"/>
      <c r="E1" s="132"/>
      <c r="F1" s="132"/>
      <c r="G1" s="132"/>
      <c r="H1" s="132"/>
    </row>
    <row r="2" spans="1:8" ht="31.5" customHeight="1" thickBot="1" x14ac:dyDescent="0.3">
      <c r="A2" s="133" t="s">
        <v>126</v>
      </c>
      <c r="B2" s="134"/>
      <c r="C2" s="134"/>
      <c r="D2" s="134"/>
      <c r="E2" s="134"/>
      <c r="F2" s="134"/>
      <c r="G2" s="134"/>
      <c r="H2" s="135"/>
    </row>
    <row r="3" spans="1:8" ht="60" customHeight="1" thickBot="1" x14ac:dyDescent="0.3">
      <c r="A3" s="98" t="s">
        <v>116</v>
      </c>
      <c r="B3" s="99" t="s">
        <v>120</v>
      </c>
      <c r="C3" s="99" t="s">
        <v>3</v>
      </c>
      <c r="D3" s="99" t="s">
        <v>4</v>
      </c>
      <c r="E3" s="100" t="s">
        <v>5</v>
      </c>
      <c r="F3" s="100" t="s">
        <v>119</v>
      </c>
      <c r="G3" s="99" t="s">
        <v>117</v>
      </c>
      <c r="H3" s="101" t="s">
        <v>118</v>
      </c>
    </row>
    <row r="4" spans="1:8" ht="44.25" customHeight="1" x14ac:dyDescent="0.25">
      <c r="A4" s="136" t="s">
        <v>18</v>
      </c>
      <c r="B4" s="139" t="s">
        <v>121</v>
      </c>
      <c r="C4" s="86" t="s">
        <v>19</v>
      </c>
      <c r="D4" s="87">
        <v>1</v>
      </c>
      <c r="E4" s="96" t="s">
        <v>115</v>
      </c>
      <c r="F4" s="88"/>
      <c r="G4" s="88"/>
      <c r="H4" s="89"/>
    </row>
    <row r="5" spans="1:8" ht="47.25" customHeight="1" x14ac:dyDescent="0.25">
      <c r="A5" s="137"/>
      <c r="B5" s="140"/>
      <c r="C5" s="73" t="s">
        <v>19</v>
      </c>
      <c r="D5" s="84">
        <v>1</v>
      </c>
      <c r="E5" s="76" t="s">
        <v>89</v>
      </c>
      <c r="F5" s="76"/>
      <c r="G5" s="76"/>
      <c r="H5" s="90"/>
    </row>
    <row r="6" spans="1:8" ht="31.5" customHeight="1" x14ac:dyDescent="0.25">
      <c r="A6" s="137"/>
      <c r="B6" s="140"/>
      <c r="C6" s="73" t="s">
        <v>12</v>
      </c>
      <c r="D6" s="84">
        <v>1</v>
      </c>
      <c r="E6" s="85" t="s">
        <v>99</v>
      </c>
      <c r="F6" s="76"/>
      <c r="G6" s="76"/>
      <c r="H6" s="90"/>
    </row>
    <row r="7" spans="1:8" ht="41.25" customHeight="1" thickBot="1" x14ac:dyDescent="0.3">
      <c r="A7" s="137"/>
      <c r="B7" s="141"/>
      <c r="C7" s="97" t="s">
        <v>12</v>
      </c>
      <c r="D7" s="92">
        <v>1</v>
      </c>
      <c r="E7" s="93" t="s">
        <v>113</v>
      </c>
      <c r="F7" s="94"/>
      <c r="G7" s="94"/>
      <c r="H7" s="95"/>
    </row>
    <row r="8" spans="1:8" ht="27.75" customHeight="1" x14ac:dyDescent="0.25">
      <c r="A8" s="137"/>
      <c r="B8" s="139" t="s">
        <v>122</v>
      </c>
      <c r="C8" s="86" t="s">
        <v>19</v>
      </c>
      <c r="D8" s="87">
        <v>1</v>
      </c>
      <c r="E8" s="88" t="s">
        <v>90</v>
      </c>
      <c r="F8" s="88"/>
      <c r="G8" s="88"/>
      <c r="H8" s="89"/>
    </row>
    <row r="9" spans="1:8" ht="30" x14ac:dyDescent="0.25">
      <c r="A9" s="137"/>
      <c r="B9" s="140"/>
      <c r="C9" s="73" t="s">
        <v>19</v>
      </c>
      <c r="D9" s="82">
        <v>1</v>
      </c>
      <c r="E9" s="76" t="s">
        <v>91</v>
      </c>
      <c r="F9" s="76"/>
      <c r="G9" s="76"/>
      <c r="H9" s="90"/>
    </row>
    <row r="10" spans="1:8" ht="45" x14ac:dyDescent="0.25">
      <c r="A10" s="137"/>
      <c r="B10" s="140"/>
      <c r="C10" s="73" t="s">
        <v>12</v>
      </c>
      <c r="D10" s="84">
        <v>1</v>
      </c>
      <c r="E10" s="85" t="s">
        <v>92</v>
      </c>
      <c r="F10" s="76"/>
      <c r="G10" s="76"/>
      <c r="H10" s="90"/>
    </row>
    <row r="11" spans="1:8" ht="30.75" thickBot="1" x14ac:dyDescent="0.3">
      <c r="A11" s="138"/>
      <c r="B11" s="141"/>
      <c r="C11" s="91" t="s">
        <v>7</v>
      </c>
      <c r="D11" s="92">
        <v>1</v>
      </c>
      <c r="E11" s="93" t="s">
        <v>79</v>
      </c>
      <c r="F11" s="94"/>
      <c r="G11" s="94"/>
      <c r="H11" s="95"/>
    </row>
    <row r="12" spans="1:8" ht="23.25" customHeight="1" x14ac:dyDescent="0.25">
      <c r="A12" s="153" t="s">
        <v>22</v>
      </c>
      <c r="B12" s="145" t="s">
        <v>123</v>
      </c>
      <c r="C12" s="152" t="s">
        <v>12</v>
      </c>
      <c r="D12" s="150">
        <v>2</v>
      </c>
      <c r="E12" s="148" t="s">
        <v>107</v>
      </c>
      <c r="F12" s="88"/>
      <c r="G12" s="88"/>
      <c r="H12" s="89"/>
    </row>
    <row r="13" spans="1:8" ht="21.75" customHeight="1" x14ac:dyDescent="0.25">
      <c r="A13" s="154"/>
      <c r="B13" s="146"/>
      <c r="C13" s="119"/>
      <c r="D13" s="151"/>
      <c r="E13" s="149"/>
      <c r="F13" s="76"/>
      <c r="G13" s="76"/>
      <c r="H13" s="90"/>
    </row>
    <row r="14" spans="1:8" ht="30" x14ac:dyDescent="0.25">
      <c r="A14" s="154"/>
      <c r="B14" s="146"/>
      <c r="C14" s="112"/>
      <c r="D14" s="84">
        <v>1</v>
      </c>
      <c r="E14" s="77" t="s">
        <v>95</v>
      </c>
      <c r="F14" s="76"/>
      <c r="G14" s="76"/>
      <c r="H14" s="90"/>
    </row>
    <row r="15" spans="1:8" ht="30.75" thickBot="1" x14ac:dyDescent="0.3">
      <c r="A15" s="155"/>
      <c r="B15" s="147"/>
      <c r="C15" s="97" t="s">
        <v>8</v>
      </c>
      <c r="D15" s="92">
        <v>1</v>
      </c>
      <c r="E15" s="104" t="s">
        <v>114</v>
      </c>
      <c r="F15" s="94"/>
      <c r="G15" s="94"/>
      <c r="H15" s="95"/>
    </row>
    <row r="16" spans="1:8" ht="30" x14ac:dyDescent="0.25">
      <c r="A16" s="142" t="s">
        <v>20</v>
      </c>
      <c r="B16" s="145" t="s">
        <v>124</v>
      </c>
      <c r="C16" s="102" t="s">
        <v>21</v>
      </c>
      <c r="D16" s="87">
        <v>1</v>
      </c>
      <c r="E16" s="103" t="s">
        <v>93</v>
      </c>
      <c r="F16" s="88"/>
      <c r="G16" s="88"/>
      <c r="H16" s="89"/>
    </row>
    <row r="17" spans="1:8" ht="30" x14ac:dyDescent="0.25">
      <c r="A17" s="143"/>
      <c r="B17" s="146"/>
      <c r="C17" s="71" t="s">
        <v>7</v>
      </c>
      <c r="D17" s="84">
        <v>1</v>
      </c>
      <c r="E17" s="77" t="s">
        <v>101</v>
      </c>
      <c r="F17" s="76"/>
      <c r="G17" s="76"/>
      <c r="H17" s="90"/>
    </row>
    <row r="18" spans="1:8" ht="30" x14ac:dyDescent="0.25">
      <c r="A18" s="143"/>
      <c r="B18" s="146"/>
      <c r="C18" s="71" t="s">
        <v>8</v>
      </c>
      <c r="D18" s="84">
        <v>1</v>
      </c>
      <c r="E18" s="77" t="s">
        <v>94</v>
      </c>
      <c r="F18" s="76"/>
      <c r="G18" s="76"/>
      <c r="H18" s="90"/>
    </row>
    <row r="19" spans="1:8" ht="30" x14ac:dyDescent="0.25">
      <c r="A19" s="143"/>
      <c r="B19" s="146"/>
      <c r="C19" s="71" t="s">
        <v>12</v>
      </c>
      <c r="D19" s="84">
        <v>1</v>
      </c>
      <c r="E19" s="77" t="s">
        <v>96</v>
      </c>
      <c r="F19" s="76"/>
      <c r="G19" s="76"/>
      <c r="H19" s="90"/>
    </row>
    <row r="20" spans="1:8" ht="30" x14ac:dyDescent="0.25">
      <c r="A20" s="143"/>
      <c r="B20" s="146"/>
      <c r="C20" s="72" t="s">
        <v>9</v>
      </c>
      <c r="D20" s="84">
        <v>1</v>
      </c>
      <c r="E20" s="79" t="s">
        <v>84</v>
      </c>
      <c r="F20" s="76"/>
      <c r="G20" s="76"/>
      <c r="H20" s="90"/>
    </row>
    <row r="21" spans="1:8" ht="30.75" thickBot="1" x14ac:dyDescent="0.3">
      <c r="A21" s="143"/>
      <c r="B21" s="147"/>
      <c r="C21" s="97" t="s">
        <v>14</v>
      </c>
      <c r="D21" s="92">
        <v>1</v>
      </c>
      <c r="E21" s="105" t="s">
        <v>85</v>
      </c>
      <c r="F21" s="94"/>
      <c r="G21" s="94"/>
      <c r="H21" s="95"/>
    </row>
    <row r="22" spans="1:8" ht="30" x14ac:dyDescent="0.25">
      <c r="A22" s="143"/>
      <c r="B22" s="139" t="s">
        <v>125</v>
      </c>
      <c r="C22" s="102" t="s">
        <v>21</v>
      </c>
      <c r="D22" s="87">
        <v>1</v>
      </c>
      <c r="E22" s="106" t="s">
        <v>109</v>
      </c>
      <c r="F22" s="88"/>
      <c r="G22" s="88"/>
      <c r="H22" s="89"/>
    </row>
    <row r="23" spans="1:8" ht="30" x14ac:dyDescent="0.25">
      <c r="A23" s="143"/>
      <c r="B23" s="140"/>
      <c r="C23" s="71" t="s">
        <v>8</v>
      </c>
      <c r="D23" s="84">
        <v>1</v>
      </c>
      <c r="E23" s="77" t="s">
        <v>73</v>
      </c>
      <c r="F23" s="76"/>
      <c r="G23" s="76"/>
      <c r="H23" s="90"/>
    </row>
    <row r="24" spans="1:8" ht="45" x14ac:dyDescent="0.25">
      <c r="A24" s="143"/>
      <c r="B24" s="140"/>
      <c r="C24" s="71" t="s">
        <v>12</v>
      </c>
      <c r="D24" s="82">
        <v>1</v>
      </c>
      <c r="E24" s="77" t="s">
        <v>97</v>
      </c>
      <c r="F24" s="76"/>
      <c r="G24" s="76"/>
      <c r="H24" s="90"/>
    </row>
    <row r="25" spans="1:8" ht="30" x14ac:dyDescent="0.25">
      <c r="A25" s="143"/>
      <c r="B25" s="140"/>
      <c r="C25" s="71" t="s">
        <v>12</v>
      </c>
      <c r="D25" s="82">
        <v>1</v>
      </c>
      <c r="E25" s="77" t="s">
        <v>41</v>
      </c>
      <c r="F25" s="76"/>
      <c r="G25" s="76"/>
      <c r="H25" s="90"/>
    </row>
    <row r="26" spans="1:8" ht="30.75" thickBot="1" x14ac:dyDescent="0.3">
      <c r="A26" s="144"/>
      <c r="B26" s="141"/>
      <c r="C26" s="97" t="s">
        <v>14</v>
      </c>
      <c r="D26" s="92">
        <v>1</v>
      </c>
      <c r="E26" s="104" t="s">
        <v>98</v>
      </c>
      <c r="F26" s="94"/>
      <c r="G26" s="94"/>
      <c r="H26" s="95"/>
    </row>
    <row r="27" spans="1:8" x14ac:dyDescent="0.25">
      <c r="B27" s="22"/>
      <c r="D27" s="107"/>
      <c r="E27" s="80"/>
      <c r="F27" s="80"/>
      <c r="G27" s="80"/>
      <c r="H27" s="80"/>
    </row>
    <row r="28" spans="1:8" x14ac:dyDescent="0.25">
      <c r="B28" s="22"/>
      <c r="D28" s="83"/>
      <c r="E28" s="81"/>
      <c r="F28" s="80"/>
      <c r="G28" s="80"/>
      <c r="H28" s="80"/>
    </row>
    <row r="29" spans="1:8" x14ac:dyDescent="0.25">
      <c r="D29" s="83"/>
      <c r="E29" s="80"/>
      <c r="F29" s="78"/>
      <c r="G29" s="78"/>
      <c r="H29" s="78"/>
    </row>
    <row r="30" spans="1:8" x14ac:dyDescent="0.25">
      <c r="E30" s="75"/>
    </row>
  </sheetData>
  <mergeCells count="13">
    <mergeCell ref="A16:A26"/>
    <mergeCell ref="B16:B21"/>
    <mergeCell ref="B22:B26"/>
    <mergeCell ref="B12:B15"/>
    <mergeCell ref="E12:E13"/>
    <mergeCell ref="D12:D13"/>
    <mergeCell ref="C12:C14"/>
    <mergeCell ref="A12:A15"/>
    <mergeCell ref="A1:H1"/>
    <mergeCell ref="A2:H2"/>
    <mergeCell ref="A4:A11"/>
    <mergeCell ref="B4:B7"/>
    <mergeCell ref="B8:B11"/>
  </mergeCells>
  <printOptions verticalCentered="1"/>
  <pageMargins left="0.31496062992125984" right="0.31496062992125984" top="0.74803149606299213" bottom="0.74803149606299213" header="0.31496062992125984" footer="0.31496062992125984"/>
  <pageSetup paperSize="9" scale="61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116"/>
  <sheetViews>
    <sheetView topLeftCell="B1" workbookViewId="0">
      <selection activeCell="H7" sqref="H7"/>
    </sheetView>
  </sheetViews>
  <sheetFormatPr defaultRowHeight="15" x14ac:dyDescent="0.25"/>
  <cols>
    <col min="2" max="2" width="58.85546875" customWidth="1"/>
    <col min="3" max="3" width="17.42578125" customWidth="1"/>
    <col min="4" max="4" width="9.140625" customWidth="1"/>
    <col min="5" max="5" width="18.85546875" customWidth="1"/>
    <col min="6" max="6" width="15" customWidth="1"/>
    <col min="7" max="7" width="10.140625" customWidth="1"/>
    <col min="8" max="8" width="110.5703125" customWidth="1"/>
  </cols>
  <sheetData>
    <row r="2" spans="2:9" x14ac:dyDescent="0.25">
      <c r="B2" s="30"/>
      <c r="C2" t="s">
        <v>0</v>
      </c>
      <c r="D2" t="s">
        <v>1</v>
      </c>
      <c r="E2" t="s">
        <v>2</v>
      </c>
      <c r="F2" t="s">
        <v>3</v>
      </c>
      <c r="G2" t="s">
        <v>4</v>
      </c>
    </row>
    <row r="3" spans="2:9" x14ac:dyDescent="0.25">
      <c r="B3" s="178" t="s">
        <v>23</v>
      </c>
      <c r="C3" s="171">
        <v>35000</v>
      </c>
      <c r="D3" s="158">
        <v>3</v>
      </c>
      <c r="E3" s="120">
        <f t="shared" ref="E3:E8" si="0">C3*D3</f>
        <v>105000</v>
      </c>
      <c r="F3" s="169" t="s">
        <v>8</v>
      </c>
      <c r="G3" s="33">
        <v>1</v>
      </c>
      <c r="H3" s="3" t="s">
        <v>74</v>
      </c>
    </row>
    <row r="4" spans="2:9" x14ac:dyDescent="0.25">
      <c r="B4" s="178"/>
      <c r="C4" s="121"/>
      <c r="D4" s="121"/>
      <c r="E4" s="121"/>
      <c r="F4" s="119"/>
      <c r="G4" s="33">
        <v>1</v>
      </c>
      <c r="H4" s="6" t="s">
        <v>73</v>
      </c>
    </row>
    <row r="5" spans="2:9" x14ac:dyDescent="0.25">
      <c r="B5" s="178"/>
      <c r="C5" s="122"/>
      <c r="D5" s="122"/>
      <c r="E5" s="122"/>
      <c r="F5" s="112"/>
      <c r="G5" s="33">
        <v>1</v>
      </c>
      <c r="H5" s="12" t="s">
        <v>72</v>
      </c>
    </row>
    <row r="6" spans="2:9" x14ac:dyDescent="0.25">
      <c r="B6" s="178"/>
      <c r="C6" s="4">
        <v>35000</v>
      </c>
      <c r="D6" s="4">
        <v>1</v>
      </c>
      <c r="E6" s="61">
        <f>C6*D6</f>
        <v>35000</v>
      </c>
      <c r="F6" s="16" t="s">
        <v>9</v>
      </c>
      <c r="G6" s="33">
        <v>1</v>
      </c>
      <c r="H6" s="17" t="s">
        <v>83</v>
      </c>
    </row>
    <row r="7" spans="2:9" x14ac:dyDescent="0.25">
      <c r="B7" s="130"/>
      <c r="C7" s="31">
        <v>35000</v>
      </c>
      <c r="D7" s="32">
        <v>1</v>
      </c>
      <c r="E7" s="1">
        <f t="shared" si="0"/>
        <v>35000</v>
      </c>
      <c r="F7" s="33" t="s">
        <v>10</v>
      </c>
      <c r="G7" s="33">
        <v>1</v>
      </c>
      <c r="H7" s="57" t="s">
        <v>86</v>
      </c>
    </row>
    <row r="8" spans="2:9" x14ac:dyDescent="0.25">
      <c r="B8" s="130"/>
      <c r="C8" s="171">
        <v>35000</v>
      </c>
      <c r="D8" s="127">
        <v>2</v>
      </c>
      <c r="E8" s="120">
        <f t="shared" si="0"/>
        <v>70000</v>
      </c>
      <c r="F8" s="111" t="s">
        <v>12</v>
      </c>
      <c r="G8" s="2">
        <v>1</v>
      </c>
      <c r="H8" s="55" t="s">
        <v>41</v>
      </c>
    </row>
    <row r="9" spans="2:9" ht="30" x14ac:dyDescent="0.25">
      <c r="B9" s="130"/>
      <c r="C9" s="122"/>
      <c r="D9" s="122"/>
      <c r="E9" s="122"/>
      <c r="F9" s="112"/>
      <c r="G9" s="11">
        <v>1</v>
      </c>
      <c r="H9" s="14" t="s">
        <v>39</v>
      </c>
      <c r="I9" s="54"/>
    </row>
    <row r="10" spans="2:9" x14ac:dyDescent="0.25">
      <c r="B10" s="130"/>
      <c r="C10" s="171">
        <v>35000</v>
      </c>
      <c r="D10" s="127">
        <v>2</v>
      </c>
      <c r="E10" s="120">
        <f>C10*D10</f>
        <v>70000</v>
      </c>
      <c r="F10" s="111" t="s">
        <v>14</v>
      </c>
      <c r="G10" s="24">
        <v>1</v>
      </c>
      <c r="H10" s="6" t="s">
        <v>36</v>
      </c>
    </row>
    <row r="11" spans="2:9" x14ac:dyDescent="0.25">
      <c r="B11" s="130"/>
      <c r="C11" s="122"/>
      <c r="D11" s="122"/>
      <c r="E11" s="122"/>
      <c r="F11" s="112"/>
      <c r="G11" s="24">
        <v>1</v>
      </c>
      <c r="H11" s="6" t="s">
        <v>49</v>
      </c>
    </row>
    <row r="12" spans="2:9" x14ac:dyDescent="0.25">
      <c r="B12" s="130"/>
      <c r="C12" s="110">
        <v>35000</v>
      </c>
      <c r="D12" s="110">
        <v>5</v>
      </c>
      <c r="E12" s="110">
        <f>C12*D12</f>
        <v>175000</v>
      </c>
      <c r="F12" s="111" t="s">
        <v>7</v>
      </c>
      <c r="G12" s="5">
        <v>1</v>
      </c>
      <c r="H12" s="6" t="s">
        <v>81</v>
      </c>
    </row>
    <row r="13" spans="2:9" x14ac:dyDescent="0.25">
      <c r="B13" s="130"/>
      <c r="C13" s="157"/>
      <c r="D13" s="157"/>
      <c r="E13" s="157"/>
      <c r="F13" s="119"/>
      <c r="G13" s="5">
        <v>1</v>
      </c>
      <c r="H13" s="18" t="s">
        <v>80</v>
      </c>
    </row>
    <row r="14" spans="2:9" x14ac:dyDescent="0.25">
      <c r="B14" s="130"/>
      <c r="C14" s="157"/>
      <c r="D14" s="157"/>
      <c r="E14" s="157"/>
      <c r="F14" s="119"/>
      <c r="G14" s="5">
        <v>1</v>
      </c>
      <c r="H14" s="3" t="s">
        <v>79</v>
      </c>
    </row>
    <row r="15" spans="2:9" x14ac:dyDescent="0.25">
      <c r="B15" s="130"/>
      <c r="C15" s="109"/>
      <c r="D15" s="109"/>
      <c r="E15" s="109"/>
      <c r="F15" s="112"/>
      <c r="G15" s="64">
        <v>2</v>
      </c>
      <c r="H15" s="3" t="s">
        <v>101</v>
      </c>
    </row>
    <row r="16" spans="2:9" x14ac:dyDescent="0.25">
      <c r="B16" s="34"/>
      <c r="D16" s="21"/>
      <c r="E16" s="9">
        <f>SUM(E3:E10)</f>
        <v>315000</v>
      </c>
      <c r="F16" s="26"/>
      <c r="G16" s="26"/>
      <c r="H16" s="21"/>
    </row>
    <row r="17" spans="2:8" x14ac:dyDescent="0.25">
      <c r="B17" s="35"/>
      <c r="D17" s="7"/>
      <c r="E17" s="8"/>
      <c r="F17" s="36"/>
      <c r="G17" s="36"/>
      <c r="H17" s="7"/>
    </row>
    <row r="18" spans="2:8" x14ac:dyDescent="0.25">
      <c r="B18" s="159" t="s">
        <v>24</v>
      </c>
      <c r="C18" s="129">
        <v>500000</v>
      </c>
      <c r="D18" s="162">
        <v>2</v>
      </c>
      <c r="E18" s="166">
        <f>C18*D18</f>
        <v>1000000</v>
      </c>
      <c r="F18" s="167" t="s">
        <v>12</v>
      </c>
      <c r="G18" s="37">
        <v>1</v>
      </c>
      <c r="H18" s="55" t="s">
        <v>75</v>
      </c>
    </row>
    <row r="19" spans="2:8" x14ac:dyDescent="0.25">
      <c r="B19" s="160"/>
      <c r="C19" s="130"/>
      <c r="D19" s="130"/>
      <c r="E19" s="130"/>
      <c r="F19" s="168"/>
      <c r="G19" s="33">
        <v>1</v>
      </c>
      <c r="H19" s="32" t="s">
        <v>76</v>
      </c>
    </row>
    <row r="20" spans="2:8" x14ac:dyDescent="0.25">
      <c r="B20" s="160"/>
      <c r="C20" s="129">
        <v>500000</v>
      </c>
      <c r="D20" s="162">
        <v>4</v>
      </c>
      <c r="E20" s="166">
        <f>C20*D20</f>
        <v>2000000</v>
      </c>
      <c r="F20" s="172" t="s">
        <v>21</v>
      </c>
      <c r="G20" s="33">
        <v>1</v>
      </c>
      <c r="H20" s="32" t="s">
        <v>53</v>
      </c>
    </row>
    <row r="21" spans="2:8" x14ac:dyDescent="0.25">
      <c r="B21" s="160"/>
      <c r="C21" s="130"/>
      <c r="D21" s="130"/>
      <c r="E21" s="130"/>
      <c r="F21" s="168"/>
      <c r="G21" s="33">
        <v>1</v>
      </c>
      <c r="H21" s="32" t="s">
        <v>52</v>
      </c>
    </row>
    <row r="22" spans="2:8" x14ac:dyDescent="0.25">
      <c r="B22" s="160"/>
      <c r="C22" s="130"/>
      <c r="D22" s="130"/>
      <c r="E22" s="130"/>
      <c r="F22" s="168"/>
      <c r="G22" s="33">
        <v>2</v>
      </c>
      <c r="H22" s="32" t="s">
        <v>108</v>
      </c>
    </row>
    <row r="23" spans="2:8" x14ac:dyDescent="0.25">
      <c r="B23" s="34"/>
      <c r="E23" s="9">
        <f>SUM(E18:E22)</f>
        <v>3000000</v>
      </c>
      <c r="F23" s="27"/>
      <c r="G23" s="27"/>
    </row>
    <row r="24" spans="2:8" x14ac:dyDescent="0.25">
      <c r="B24" s="34"/>
      <c r="E24" s="8"/>
      <c r="F24" s="27"/>
      <c r="G24" s="27"/>
    </row>
    <row r="25" spans="2:8" x14ac:dyDescent="0.25">
      <c r="B25" s="34"/>
      <c r="E25" s="8"/>
      <c r="F25" s="27"/>
      <c r="G25" s="27"/>
    </row>
    <row r="26" spans="2:8" x14ac:dyDescent="0.25">
      <c r="B26" s="163" t="s">
        <v>25</v>
      </c>
      <c r="C26" s="31">
        <v>210000</v>
      </c>
      <c r="D26" s="32">
        <v>1</v>
      </c>
      <c r="E26" s="1">
        <f>C26*D26</f>
        <v>210000</v>
      </c>
      <c r="F26" s="169" t="s">
        <v>9</v>
      </c>
      <c r="G26" s="33">
        <v>1</v>
      </c>
      <c r="H26" s="53" t="s">
        <v>51</v>
      </c>
    </row>
    <row r="27" spans="2:8" x14ac:dyDescent="0.25">
      <c r="B27" s="164"/>
      <c r="C27" s="31">
        <v>210000</v>
      </c>
      <c r="D27" s="32">
        <v>1</v>
      </c>
      <c r="E27" s="1">
        <f>C27*D27</f>
        <v>210000</v>
      </c>
      <c r="F27" s="112"/>
      <c r="G27" s="24">
        <v>1</v>
      </c>
      <c r="H27" s="28" t="s">
        <v>50</v>
      </c>
    </row>
    <row r="28" spans="2:8" x14ac:dyDescent="0.25">
      <c r="B28" s="165"/>
      <c r="C28" s="39">
        <v>210000</v>
      </c>
      <c r="D28" s="40">
        <v>1</v>
      </c>
      <c r="E28" s="1">
        <f>C28*D28</f>
        <v>210000</v>
      </c>
      <c r="F28" s="41" t="s">
        <v>10</v>
      </c>
      <c r="G28" s="41">
        <v>1</v>
      </c>
      <c r="H28" s="6" t="s">
        <v>54</v>
      </c>
    </row>
    <row r="29" spans="2:8" x14ac:dyDescent="0.25">
      <c r="E29" s="9">
        <f>SUM(E26:E28)</f>
        <v>630000</v>
      </c>
      <c r="F29" s="27"/>
      <c r="G29" s="27"/>
    </row>
    <row r="30" spans="2:8" x14ac:dyDescent="0.25">
      <c r="E30" s="8"/>
      <c r="F30" s="27"/>
      <c r="G30" s="27"/>
    </row>
    <row r="31" spans="2:8" x14ac:dyDescent="0.25">
      <c r="E31" s="8"/>
      <c r="F31" s="27"/>
      <c r="G31" s="27"/>
    </row>
    <row r="32" spans="2:8" x14ac:dyDescent="0.25">
      <c r="B32" s="130" t="s">
        <v>26</v>
      </c>
      <c r="C32" s="42">
        <v>65000</v>
      </c>
      <c r="D32" s="32">
        <v>1</v>
      </c>
      <c r="E32" s="1">
        <f>C32*D32</f>
        <v>65000</v>
      </c>
      <c r="F32" s="33" t="s">
        <v>10</v>
      </c>
      <c r="G32" s="33">
        <v>1</v>
      </c>
      <c r="H32" s="32" t="s">
        <v>55</v>
      </c>
    </row>
    <row r="33" spans="2:8" x14ac:dyDescent="0.25">
      <c r="B33" s="130"/>
      <c r="C33" s="120">
        <v>65000</v>
      </c>
      <c r="D33" s="158">
        <v>5</v>
      </c>
      <c r="E33" s="120">
        <f>C33*D33</f>
        <v>325000</v>
      </c>
      <c r="F33" s="169" t="s">
        <v>13</v>
      </c>
      <c r="G33" s="33">
        <v>1</v>
      </c>
      <c r="H33" s="32" t="s">
        <v>56</v>
      </c>
    </row>
    <row r="34" spans="2:8" x14ac:dyDescent="0.25">
      <c r="B34" s="130"/>
      <c r="C34" s="121"/>
      <c r="D34" s="121"/>
      <c r="E34" s="121"/>
      <c r="F34" s="119"/>
      <c r="G34" s="41">
        <v>1</v>
      </c>
      <c r="H34" s="40" t="s">
        <v>57</v>
      </c>
    </row>
    <row r="35" spans="2:8" x14ac:dyDescent="0.25">
      <c r="B35" s="130"/>
      <c r="C35" s="121"/>
      <c r="D35" s="121"/>
      <c r="E35" s="121"/>
      <c r="F35" s="119"/>
      <c r="G35" s="41">
        <v>1</v>
      </c>
      <c r="H35" s="40" t="s">
        <v>58</v>
      </c>
    </row>
    <row r="36" spans="2:8" x14ac:dyDescent="0.25">
      <c r="B36" s="130"/>
      <c r="C36" s="121"/>
      <c r="D36" s="121"/>
      <c r="E36" s="121"/>
      <c r="F36" s="119"/>
      <c r="G36" s="41">
        <v>1</v>
      </c>
      <c r="H36" s="40" t="s">
        <v>59</v>
      </c>
    </row>
    <row r="37" spans="2:8" x14ac:dyDescent="0.25">
      <c r="B37" s="170"/>
      <c r="C37" s="122"/>
      <c r="D37" s="122"/>
      <c r="E37" s="122"/>
      <c r="F37" s="112"/>
      <c r="G37" s="33">
        <v>1</v>
      </c>
      <c r="H37" s="6" t="s">
        <v>60</v>
      </c>
    </row>
    <row r="38" spans="2:8" x14ac:dyDescent="0.25">
      <c r="C38" s="43"/>
      <c r="E38" s="9">
        <f>SUM(E32:E36)</f>
        <v>390000</v>
      </c>
      <c r="F38" s="27"/>
      <c r="G38" s="27"/>
    </row>
    <row r="39" spans="2:8" x14ac:dyDescent="0.25">
      <c r="C39" s="43"/>
      <c r="E39" s="8"/>
      <c r="F39" s="27"/>
      <c r="G39" s="27"/>
    </row>
    <row r="40" spans="2:8" x14ac:dyDescent="0.25">
      <c r="B40" s="130" t="s">
        <v>27</v>
      </c>
      <c r="C40" s="120">
        <v>90000</v>
      </c>
      <c r="D40" s="161">
        <v>12</v>
      </c>
      <c r="E40" s="120">
        <f t="shared" ref="E40" si="1">C40*D40</f>
        <v>1080000</v>
      </c>
      <c r="F40" s="173" t="s">
        <v>12</v>
      </c>
      <c r="G40" s="41">
        <v>1</v>
      </c>
      <c r="H40" s="14" t="s">
        <v>71</v>
      </c>
    </row>
    <row r="41" spans="2:8" x14ac:dyDescent="0.25">
      <c r="B41" s="130"/>
      <c r="C41" s="121"/>
      <c r="D41" s="121"/>
      <c r="E41" s="121"/>
      <c r="F41" s="119"/>
      <c r="G41" s="41">
        <v>2</v>
      </c>
      <c r="H41" s="14" t="s">
        <v>88</v>
      </c>
    </row>
    <row r="42" spans="2:8" ht="30" x14ac:dyDescent="0.25">
      <c r="B42" s="130"/>
      <c r="C42" s="121"/>
      <c r="D42" s="121"/>
      <c r="E42" s="121"/>
      <c r="F42" s="119"/>
      <c r="G42" s="41">
        <v>3</v>
      </c>
      <c r="H42" s="14" t="s">
        <v>77</v>
      </c>
    </row>
    <row r="43" spans="2:8" x14ac:dyDescent="0.25">
      <c r="B43" s="130"/>
      <c r="C43" s="121"/>
      <c r="D43" s="121"/>
      <c r="E43" s="121"/>
      <c r="F43" s="119"/>
      <c r="G43" s="41">
        <v>1</v>
      </c>
      <c r="H43" s="14" t="s">
        <v>65</v>
      </c>
    </row>
    <row r="44" spans="2:8" x14ac:dyDescent="0.25">
      <c r="B44" s="130"/>
      <c r="C44" s="121"/>
      <c r="D44" s="121"/>
      <c r="E44" s="121"/>
      <c r="F44" s="119"/>
      <c r="G44" s="41">
        <v>1</v>
      </c>
      <c r="H44" s="14" t="s">
        <v>66</v>
      </c>
    </row>
    <row r="45" spans="2:8" ht="30" x14ac:dyDescent="0.25">
      <c r="B45" s="130"/>
      <c r="C45" s="121"/>
      <c r="D45" s="121"/>
      <c r="E45" s="121"/>
      <c r="F45" s="119"/>
      <c r="G45" s="41">
        <v>1</v>
      </c>
      <c r="H45" s="15" t="s">
        <v>67</v>
      </c>
    </row>
    <row r="46" spans="2:8" x14ac:dyDescent="0.25">
      <c r="B46" s="130"/>
      <c r="C46" s="121"/>
      <c r="D46" s="121"/>
      <c r="E46" s="121"/>
      <c r="F46" s="119"/>
      <c r="G46" s="41">
        <v>1</v>
      </c>
      <c r="H46" s="14" t="s">
        <v>68</v>
      </c>
    </row>
    <row r="47" spans="2:8" x14ac:dyDescent="0.25">
      <c r="B47" s="130"/>
      <c r="C47" s="121"/>
      <c r="D47" s="121"/>
      <c r="E47" s="121"/>
      <c r="F47" s="119"/>
      <c r="G47" s="41">
        <v>1</v>
      </c>
      <c r="H47" s="14" t="s">
        <v>69</v>
      </c>
    </row>
    <row r="48" spans="2:8" x14ac:dyDescent="0.25">
      <c r="B48" s="130"/>
      <c r="C48" s="121"/>
      <c r="D48" s="121"/>
      <c r="E48" s="121"/>
      <c r="F48" s="119"/>
      <c r="G48" s="41">
        <v>1</v>
      </c>
      <c r="H48" s="14" t="s">
        <v>70</v>
      </c>
    </row>
    <row r="49" spans="2:8" x14ac:dyDescent="0.25">
      <c r="B49" s="130"/>
      <c r="C49" s="120">
        <v>90000</v>
      </c>
      <c r="D49" s="158">
        <v>4</v>
      </c>
      <c r="E49" s="120">
        <f>C49*D49</f>
        <v>360000</v>
      </c>
      <c r="F49" s="169" t="s">
        <v>8</v>
      </c>
      <c r="G49" s="41">
        <v>2</v>
      </c>
      <c r="H49" s="3" t="s">
        <v>74</v>
      </c>
    </row>
    <row r="50" spans="2:8" x14ac:dyDescent="0.25">
      <c r="B50" s="130"/>
      <c r="C50" s="121"/>
      <c r="D50" s="121"/>
      <c r="E50" s="121"/>
      <c r="F50" s="119"/>
      <c r="G50" s="41">
        <v>1</v>
      </c>
      <c r="H50" s="6" t="s">
        <v>73</v>
      </c>
    </row>
    <row r="51" spans="2:8" x14ac:dyDescent="0.25">
      <c r="B51" s="130"/>
      <c r="C51" s="121"/>
      <c r="D51" s="121"/>
      <c r="E51" s="121"/>
      <c r="F51" s="119"/>
      <c r="G51" s="41">
        <v>1</v>
      </c>
      <c r="H51" s="12" t="s">
        <v>72</v>
      </c>
    </row>
    <row r="52" spans="2:8" x14ac:dyDescent="0.25">
      <c r="B52" s="130"/>
      <c r="C52" s="23">
        <v>90000</v>
      </c>
      <c r="D52" s="56">
        <v>2</v>
      </c>
      <c r="E52" s="23">
        <f>C52*D52</f>
        <v>180000</v>
      </c>
      <c r="F52" s="37" t="s">
        <v>9</v>
      </c>
      <c r="G52" s="33">
        <v>2</v>
      </c>
      <c r="H52" s="40" t="s">
        <v>87</v>
      </c>
    </row>
    <row r="53" spans="2:8" x14ac:dyDescent="0.25">
      <c r="B53" s="130"/>
      <c r="C53" s="120">
        <v>90000</v>
      </c>
      <c r="D53" s="127">
        <v>2</v>
      </c>
      <c r="E53" s="120">
        <f>C53*D53</f>
        <v>180000</v>
      </c>
      <c r="F53" s="111" t="s">
        <v>14</v>
      </c>
      <c r="G53" s="2">
        <v>1</v>
      </c>
      <c r="H53" s="6" t="s">
        <v>36</v>
      </c>
    </row>
    <row r="54" spans="2:8" x14ac:dyDescent="0.25">
      <c r="B54" s="130"/>
      <c r="C54" s="122"/>
      <c r="D54" s="122"/>
      <c r="E54" s="122"/>
      <c r="F54" s="112"/>
      <c r="G54" s="24">
        <v>1</v>
      </c>
      <c r="H54" s="6" t="s">
        <v>34</v>
      </c>
    </row>
    <row r="55" spans="2:8" x14ac:dyDescent="0.25">
      <c r="B55" s="130"/>
      <c r="C55" s="42">
        <v>90000</v>
      </c>
      <c r="D55" s="32">
        <v>1</v>
      </c>
      <c r="E55" s="1">
        <f>C26*D55</f>
        <v>210000</v>
      </c>
      <c r="F55" s="33" t="s">
        <v>13</v>
      </c>
      <c r="G55" s="33">
        <v>1</v>
      </c>
      <c r="H55" s="40" t="s">
        <v>61</v>
      </c>
    </row>
    <row r="56" spans="2:8" x14ac:dyDescent="0.25">
      <c r="E56" s="9">
        <f>SUM(E40:E55)</f>
        <v>2010000</v>
      </c>
      <c r="F56" s="27"/>
      <c r="G56" s="27"/>
    </row>
    <row r="57" spans="2:8" x14ac:dyDescent="0.25">
      <c r="F57" s="27"/>
      <c r="G57" s="27"/>
    </row>
    <row r="58" spans="2:8" x14ac:dyDescent="0.25">
      <c r="F58" s="27"/>
      <c r="G58" s="27"/>
    </row>
    <row r="59" spans="2:8" x14ac:dyDescent="0.25">
      <c r="B59" s="177" t="s">
        <v>28</v>
      </c>
      <c r="C59" s="179">
        <v>25000</v>
      </c>
      <c r="D59" s="127">
        <v>10</v>
      </c>
      <c r="E59" s="120">
        <f>C59*D59</f>
        <v>250000</v>
      </c>
      <c r="F59" s="111" t="s">
        <v>12</v>
      </c>
      <c r="G59" s="2">
        <v>1</v>
      </c>
      <c r="H59" s="14" t="s">
        <v>71</v>
      </c>
    </row>
    <row r="60" spans="2:8" x14ac:dyDescent="0.25">
      <c r="B60" s="177"/>
      <c r="C60" s="121"/>
      <c r="D60" s="121"/>
      <c r="E60" s="121"/>
      <c r="F60" s="119"/>
      <c r="G60" s="24">
        <v>1</v>
      </c>
      <c r="H60" s="14" t="s">
        <v>88</v>
      </c>
    </row>
    <row r="61" spans="2:8" ht="30" x14ac:dyDescent="0.25">
      <c r="B61" s="177"/>
      <c r="C61" s="121"/>
      <c r="D61" s="121"/>
      <c r="E61" s="121"/>
      <c r="F61" s="119"/>
      <c r="G61" s="24">
        <v>2</v>
      </c>
      <c r="H61" s="14" t="s">
        <v>77</v>
      </c>
    </row>
    <row r="62" spans="2:8" x14ac:dyDescent="0.25">
      <c r="B62" s="177"/>
      <c r="C62" s="121"/>
      <c r="D62" s="121"/>
      <c r="E62" s="121"/>
      <c r="F62" s="119"/>
      <c r="G62" s="24">
        <v>1</v>
      </c>
      <c r="H62" s="14" t="s">
        <v>65</v>
      </c>
    </row>
    <row r="63" spans="2:8" x14ac:dyDescent="0.25">
      <c r="B63" s="177"/>
      <c r="C63" s="121"/>
      <c r="D63" s="121"/>
      <c r="E63" s="121"/>
      <c r="F63" s="119"/>
      <c r="G63" s="24">
        <v>1</v>
      </c>
      <c r="H63" s="14" t="s">
        <v>66</v>
      </c>
    </row>
    <row r="64" spans="2:8" x14ac:dyDescent="0.25">
      <c r="B64" s="177"/>
      <c r="C64" s="121"/>
      <c r="D64" s="121"/>
      <c r="E64" s="121"/>
      <c r="F64" s="119"/>
      <c r="G64" s="24">
        <v>1</v>
      </c>
      <c r="H64" s="15" t="s">
        <v>104</v>
      </c>
    </row>
    <row r="65" spans="2:8" x14ac:dyDescent="0.25">
      <c r="B65" s="177"/>
      <c r="C65" s="121"/>
      <c r="D65" s="121"/>
      <c r="E65" s="121"/>
      <c r="F65" s="119"/>
      <c r="G65" s="24">
        <v>1</v>
      </c>
      <c r="H65" s="14" t="s">
        <v>68</v>
      </c>
    </row>
    <row r="66" spans="2:8" x14ac:dyDescent="0.25">
      <c r="B66" s="177"/>
      <c r="C66" s="121"/>
      <c r="D66" s="121"/>
      <c r="E66" s="121"/>
      <c r="F66" s="119"/>
      <c r="G66" s="24">
        <v>1</v>
      </c>
      <c r="H66" s="14" t="s">
        <v>69</v>
      </c>
    </row>
    <row r="67" spans="2:8" x14ac:dyDescent="0.25">
      <c r="B67" s="177"/>
      <c r="C67" s="121"/>
      <c r="D67" s="121"/>
      <c r="E67" s="121"/>
      <c r="F67" s="119"/>
      <c r="G67" s="24">
        <v>1</v>
      </c>
      <c r="H67" s="14" t="s">
        <v>70</v>
      </c>
    </row>
    <row r="68" spans="2:8" x14ac:dyDescent="0.25">
      <c r="B68" s="177"/>
      <c r="C68" s="122"/>
      <c r="D68" s="122"/>
      <c r="E68" s="122"/>
      <c r="F68" s="112"/>
      <c r="G68" s="24"/>
      <c r="H68" s="40"/>
    </row>
    <row r="69" spans="2:8" x14ac:dyDescent="0.25">
      <c r="B69" s="177"/>
      <c r="C69" s="179">
        <v>25000</v>
      </c>
      <c r="D69" s="127">
        <v>6</v>
      </c>
      <c r="E69" s="120">
        <f>C69*D69</f>
        <v>150000</v>
      </c>
      <c r="F69" s="111" t="s">
        <v>13</v>
      </c>
      <c r="G69" s="2">
        <v>1</v>
      </c>
      <c r="H69" s="32" t="s">
        <v>56</v>
      </c>
    </row>
    <row r="70" spans="2:8" x14ac:dyDescent="0.25">
      <c r="B70" s="177"/>
      <c r="C70" s="121"/>
      <c r="D70" s="121"/>
      <c r="E70" s="121"/>
      <c r="F70" s="119"/>
      <c r="G70" s="24">
        <v>1</v>
      </c>
      <c r="H70" s="40" t="s">
        <v>57</v>
      </c>
    </row>
    <row r="71" spans="2:8" x14ac:dyDescent="0.25">
      <c r="B71" s="177"/>
      <c r="C71" s="121"/>
      <c r="D71" s="121"/>
      <c r="E71" s="121"/>
      <c r="F71" s="119"/>
      <c r="G71" s="24">
        <v>1</v>
      </c>
      <c r="H71" s="40" t="s">
        <v>58</v>
      </c>
    </row>
    <row r="72" spans="2:8" x14ac:dyDescent="0.25">
      <c r="B72" s="177"/>
      <c r="C72" s="121"/>
      <c r="D72" s="121"/>
      <c r="E72" s="121"/>
      <c r="F72" s="119"/>
      <c r="G72" s="24">
        <v>1</v>
      </c>
      <c r="H72" s="40" t="s">
        <v>59</v>
      </c>
    </row>
    <row r="73" spans="2:8" x14ac:dyDescent="0.25">
      <c r="B73" s="177"/>
      <c r="C73" s="121"/>
      <c r="D73" s="121"/>
      <c r="E73" s="121"/>
      <c r="F73" s="119"/>
      <c r="G73" s="24">
        <v>2</v>
      </c>
      <c r="H73" s="6" t="s">
        <v>60</v>
      </c>
    </row>
    <row r="74" spans="2:8" x14ac:dyDescent="0.25">
      <c r="B74" s="177"/>
      <c r="C74" s="44">
        <v>25000</v>
      </c>
      <c r="D74" s="3">
        <v>1</v>
      </c>
      <c r="E74" s="1">
        <f>C74*D74</f>
        <v>25000</v>
      </c>
      <c r="F74" s="2" t="s">
        <v>10</v>
      </c>
      <c r="G74" s="2">
        <v>1</v>
      </c>
      <c r="H74" s="57" t="s">
        <v>86</v>
      </c>
    </row>
    <row r="75" spans="2:8" x14ac:dyDescent="0.25">
      <c r="B75" s="130"/>
      <c r="C75" s="110">
        <v>25000</v>
      </c>
      <c r="D75" s="110">
        <v>5</v>
      </c>
      <c r="E75" s="110">
        <f>C75*D75</f>
        <v>125000</v>
      </c>
      <c r="F75" s="111" t="s">
        <v>7</v>
      </c>
      <c r="G75" s="5">
        <v>1</v>
      </c>
      <c r="H75" s="6" t="s">
        <v>81</v>
      </c>
    </row>
    <row r="76" spans="2:8" x14ac:dyDescent="0.25">
      <c r="B76" s="130"/>
      <c r="C76" s="157"/>
      <c r="D76" s="157"/>
      <c r="E76" s="157"/>
      <c r="F76" s="119"/>
      <c r="G76" s="5">
        <v>1</v>
      </c>
      <c r="H76" s="18" t="s">
        <v>80</v>
      </c>
    </row>
    <row r="77" spans="2:8" x14ac:dyDescent="0.25">
      <c r="B77" s="130"/>
      <c r="C77" s="157"/>
      <c r="D77" s="157"/>
      <c r="E77" s="157"/>
      <c r="F77" s="119"/>
      <c r="G77" s="5">
        <v>1</v>
      </c>
      <c r="H77" s="3" t="s">
        <v>79</v>
      </c>
    </row>
    <row r="78" spans="2:8" x14ac:dyDescent="0.25">
      <c r="B78" s="130"/>
      <c r="C78" s="109"/>
      <c r="D78" s="109"/>
      <c r="E78" s="109"/>
      <c r="F78" s="112"/>
      <c r="G78" s="64">
        <v>2</v>
      </c>
      <c r="H78" s="3" t="s">
        <v>101</v>
      </c>
    </row>
    <row r="79" spans="2:8" x14ac:dyDescent="0.25">
      <c r="B79" s="67"/>
      <c r="C79" s="68"/>
      <c r="D79" s="21"/>
      <c r="E79" s="69"/>
      <c r="F79" s="38"/>
      <c r="G79" s="38"/>
      <c r="H79" s="70"/>
    </row>
    <row r="80" spans="2:8" x14ac:dyDescent="0.25">
      <c r="E80" s="9"/>
      <c r="F80" s="27"/>
      <c r="G80" s="27"/>
    </row>
    <row r="81" spans="2:8" x14ac:dyDescent="0.25">
      <c r="E81" s="9">
        <f>SUM(E59:E80)</f>
        <v>550000</v>
      </c>
      <c r="F81" s="27"/>
      <c r="G81" s="27"/>
    </row>
    <row r="82" spans="2:8" x14ac:dyDescent="0.25">
      <c r="F82" s="27"/>
      <c r="G82" s="27"/>
    </row>
    <row r="83" spans="2:8" x14ac:dyDescent="0.25">
      <c r="F83" s="27"/>
      <c r="G83" s="27"/>
    </row>
    <row r="84" spans="2:8" x14ac:dyDescent="0.25">
      <c r="F84" s="27"/>
      <c r="G84" s="27"/>
    </row>
    <row r="85" spans="2:8" x14ac:dyDescent="0.25">
      <c r="F85" s="27"/>
      <c r="G85" s="27"/>
    </row>
    <row r="86" spans="2:8" x14ac:dyDescent="0.25">
      <c r="B86" s="174" t="s">
        <v>29</v>
      </c>
      <c r="C86" s="180">
        <v>8000</v>
      </c>
      <c r="D86" s="118">
        <v>6</v>
      </c>
      <c r="E86" s="156">
        <f>C86*D86</f>
        <v>48000</v>
      </c>
      <c r="F86" s="118" t="s">
        <v>13</v>
      </c>
      <c r="G86" s="24">
        <v>1</v>
      </c>
      <c r="H86" s="32" t="s">
        <v>56</v>
      </c>
    </row>
    <row r="87" spans="2:8" x14ac:dyDescent="0.25">
      <c r="B87" s="175"/>
      <c r="C87" s="118"/>
      <c r="D87" s="118"/>
      <c r="E87" s="118"/>
      <c r="F87" s="118"/>
      <c r="G87" s="24">
        <v>1</v>
      </c>
      <c r="H87" s="40" t="s">
        <v>57</v>
      </c>
    </row>
    <row r="88" spans="2:8" x14ac:dyDescent="0.25">
      <c r="B88" s="175"/>
      <c r="C88" s="118"/>
      <c r="D88" s="118"/>
      <c r="E88" s="118"/>
      <c r="F88" s="118"/>
      <c r="G88" s="24">
        <v>1</v>
      </c>
      <c r="H88" s="40" t="s">
        <v>58</v>
      </c>
    </row>
    <row r="89" spans="2:8" x14ac:dyDescent="0.25">
      <c r="B89" s="175"/>
      <c r="C89" s="118"/>
      <c r="D89" s="118"/>
      <c r="E89" s="118"/>
      <c r="F89" s="118"/>
      <c r="G89" s="24">
        <v>1</v>
      </c>
      <c r="H89" s="40" t="s">
        <v>59</v>
      </c>
    </row>
    <row r="90" spans="2:8" x14ac:dyDescent="0.25">
      <c r="B90" s="176"/>
      <c r="C90" s="118"/>
      <c r="D90" s="118"/>
      <c r="E90" s="118"/>
      <c r="F90" s="118"/>
      <c r="G90" s="24">
        <v>2</v>
      </c>
      <c r="H90" s="6" t="s">
        <v>60</v>
      </c>
    </row>
    <row r="91" spans="2:8" x14ac:dyDescent="0.25">
      <c r="B91" s="7"/>
      <c r="C91" s="58"/>
      <c r="D91" s="7"/>
      <c r="E91" s="59"/>
      <c r="F91" s="38"/>
      <c r="G91" s="38"/>
      <c r="H91" s="60"/>
    </row>
    <row r="92" spans="2:8" x14ac:dyDescent="0.25">
      <c r="F92" s="27"/>
      <c r="G92" s="27"/>
    </row>
    <row r="93" spans="2:8" x14ac:dyDescent="0.25">
      <c r="B93" s="1" t="s">
        <v>30</v>
      </c>
      <c r="C93" s="1">
        <v>31000</v>
      </c>
      <c r="D93" s="1">
        <v>2</v>
      </c>
      <c r="E93" s="29">
        <f>C93*D93</f>
        <v>62000</v>
      </c>
      <c r="F93" s="25" t="s">
        <v>9</v>
      </c>
      <c r="G93" s="25">
        <v>2</v>
      </c>
      <c r="H93" s="40" t="s">
        <v>87</v>
      </c>
    </row>
    <row r="94" spans="2:8" x14ac:dyDescent="0.25">
      <c r="F94" s="27"/>
      <c r="G94" s="27"/>
    </row>
    <row r="95" spans="2:8" ht="15.75" x14ac:dyDescent="0.25">
      <c r="B95" s="181" t="s">
        <v>31</v>
      </c>
      <c r="C95" s="129">
        <v>50000</v>
      </c>
      <c r="D95" s="129">
        <v>4</v>
      </c>
      <c r="E95" s="129">
        <f>C95*D95</f>
        <v>200000</v>
      </c>
      <c r="F95" s="168" t="s">
        <v>12</v>
      </c>
      <c r="G95" s="2">
        <v>1</v>
      </c>
      <c r="H95" s="45" t="s">
        <v>62</v>
      </c>
    </row>
    <row r="96" spans="2:8" ht="15.75" x14ac:dyDescent="0.25">
      <c r="B96" s="130"/>
      <c r="C96" s="129"/>
      <c r="D96" s="129"/>
      <c r="E96" s="129"/>
      <c r="F96" s="168"/>
      <c r="G96" s="2">
        <v>1</v>
      </c>
      <c r="H96" s="45" t="s">
        <v>63</v>
      </c>
    </row>
    <row r="97" spans="2:8" ht="31.5" x14ac:dyDescent="0.25">
      <c r="B97" s="130"/>
      <c r="C97" s="129"/>
      <c r="D97" s="129"/>
      <c r="E97" s="129"/>
      <c r="F97" s="168"/>
      <c r="G97" s="2">
        <v>1</v>
      </c>
      <c r="H97" s="46" t="s">
        <v>64</v>
      </c>
    </row>
    <row r="98" spans="2:8" ht="15.75" x14ac:dyDescent="0.25">
      <c r="B98" s="130"/>
      <c r="C98" s="129"/>
      <c r="D98" s="129"/>
      <c r="E98" s="129"/>
      <c r="F98" s="168"/>
      <c r="G98" s="2">
        <v>1</v>
      </c>
      <c r="H98" s="45" t="s">
        <v>110</v>
      </c>
    </row>
    <row r="99" spans="2:8" x14ac:dyDescent="0.25">
      <c r="B99" s="130"/>
      <c r="C99" s="129">
        <v>50000</v>
      </c>
      <c r="D99" s="129">
        <v>6</v>
      </c>
      <c r="E99" s="129">
        <f>C99*D99</f>
        <v>300000</v>
      </c>
      <c r="F99" s="168" t="s">
        <v>13</v>
      </c>
      <c r="G99" s="24">
        <v>1</v>
      </c>
      <c r="H99" s="32" t="s">
        <v>56</v>
      </c>
    </row>
    <row r="100" spans="2:8" x14ac:dyDescent="0.25">
      <c r="B100" s="130"/>
      <c r="C100" s="130"/>
      <c r="D100" s="130"/>
      <c r="E100" s="130"/>
      <c r="F100" s="168"/>
      <c r="G100" s="24">
        <v>1</v>
      </c>
      <c r="H100" s="40" t="s">
        <v>57</v>
      </c>
    </row>
    <row r="101" spans="2:8" x14ac:dyDescent="0.25">
      <c r="B101" s="130"/>
      <c r="C101" s="130"/>
      <c r="D101" s="130"/>
      <c r="E101" s="130"/>
      <c r="F101" s="168"/>
      <c r="G101" s="24">
        <v>1</v>
      </c>
      <c r="H101" s="40" t="s">
        <v>58</v>
      </c>
    </row>
    <row r="102" spans="2:8" x14ac:dyDescent="0.25">
      <c r="B102" s="130"/>
      <c r="C102" s="130"/>
      <c r="D102" s="130"/>
      <c r="E102" s="130"/>
      <c r="F102" s="168"/>
      <c r="G102" s="24">
        <v>1</v>
      </c>
      <c r="H102" s="40" t="s">
        <v>59</v>
      </c>
    </row>
    <row r="103" spans="2:8" x14ac:dyDescent="0.25">
      <c r="B103" s="130"/>
      <c r="C103" s="130"/>
      <c r="D103" s="130"/>
      <c r="E103" s="130"/>
      <c r="F103" s="168"/>
      <c r="G103" s="24">
        <v>2</v>
      </c>
      <c r="H103" s="6" t="s">
        <v>60</v>
      </c>
    </row>
    <row r="104" spans="2:8" x14ac:dyDescent="0.25">
      <c r="B104" s="130"/>
      <c r="C104" s="130">
        <v>50000</v>
      </c>
      <c r="D104" s="130">
        <v>3</v>
      </c>
      <c r="E104" s="130">
        <f>C104*D104</f>
        <v>150000</v>
      </c>
      <c r="F104" s="182" t="s">
        <v>9</v>
      </c>
      <c r="G104" s="51">
        <v>2</v>
      </c>
      <c r="H104" s="40" t="s">
        <v>87</v>
      </c>
    </row>
    <row r="105" spans="2:8" x14ac:dyDescent="0.25">
      <c r="B105" s="130"/>
      <c r="C105" s="130"/>
      <c r="D105" s="130"/>
      <c r="E105" s="130"/>
      <c r="F105" s="182"/>
      <c r="G105" s="51">
        <v>1</v>
      </c>
      <c r="H105" s="50" t="s">
        <v>83</v>
      </c>
    </row>
    <row r="106" spans="2:8" x14ac:dyDescent="0.25">
      <c r="B106" s="130"/>
      <c r="C106" s="110">
        <v>50000</v>
      </c>
      <c r="D106" s="110">
        <v>5</v>
      </c>
      <c r="E106" s="110">
        <f>C106*D106</f>
        <v>250000</v>
      </c>
      <c r="F106" s="111" t="s">
        <v>7</v>
      </c>
      <c r="G106" s="5">
        <v>1</v>
      </c>
      <c r="H106" s="6" t="s">
        <v>81</v>
      </c>
    </row>
    <row r="107" spans="2:8" x14ac:dyDescent="0.25">
      <c r="B107" s="130"/>
      <c r="C107" s="157"/>
      <c r="D107" s="157"/>
      <c r="E107" s="157"/>
      <c r="F107" s="119"/>
      <c r="G107" s="5">
        <v>1</v>
      </c>
      <c r="H107" s="18" t="s">
        <v>80</v>
      </c>
    </row>
    <row r="108" spans="2:8" x14ac:dyDescent="0.25">
      <c r="B108" s="130"/>
      <c r="C108" s="157"/>
      <c r="D108" s="157"/>
      <c r="E108" s="157"/>
      <c r="F108" s="119"/>
      <c r="G108" s="5">
        <v>1</v>
      </c>
      <c r="H108" s="3" t="s">
        <v>79</v>
      </c>
    </row>
    <row r="109" spans="2:8" x14ac:dyDescent="0.25">
      <c r="B109" s="130"/>
      <c r="C109" s="109"/>
      <c r="D109" s="109"/>
      <c r="E109" s="109"/>
      <c r="F109" s="112"/>
      <c r="G109" s="64">
        <v>2</v>
      </c>
      <c r="H109" s="3" t="s">
        <v>101</v>
      </c>
    </row>
    <row r="110" spans="2:8" x14ac:dyDescent="0.25">
      <c r="B110" s="17"/>
      <c r="C110" s="47"/>
      <c r="D110" s="47"/>
      <c r="E110" s="47"/>
      <c r="F110" s="38"/>
      <c r="G110" s="38"/>
      <c r="H110" s="7"/>
    </row>
    <row r="111" spans="2:8" x14ac:dyDescent="0.25">
      <c r="B111" s="17"/>
      <c r="C111" s="47"/>
      <c r="D111" s="47"/>
      <c r="E111" s="47"/>
      <c r="F111" s="38"/>
      <c r="G111" s="38"/>
      <c r="H111" s="7"/>
    </row>
    <row r="112" spans="2:8" ht="15.75" x14ac:dyDescent="0.25">
      <c r="B112" s="17"/>
      <c r="C112" s="47" t="s">
        <v>17</v>
      </c>
      <c r="D112" s="47"/>
      <c r="E112" s="48">
        <f>SUM(E95:E111)</f>
        <v>900000</v>
      </c>
      <c r="F112" s="38"/>
      <c r="G112" s="38"/>
      <c r="H112" s="49"/>
    </row>
    <row r="113" spans="3:5" x14ac:dyDescent="0.25">
      <c r="E113" s="9"/>
    </row>
    <row r="116" spans="3:5" x14ac:dyDescent="0.25">
      <c r="C116" t="s">
        <v>17</v>
      </c>
      <c r="E116" s="9">
        <f>E16+E23+E29+E38+E56+E81+E86+E93+E112</f>
        <v>7905000</v>
      </c>
    </row>
  </sheetData>
  <mergeCells count="81">
    <mergeCell ref="F106:F109"/>
    <mergeCell ref="B95:B109"/>
    <mergeCell ref="D99:D103"/>
    <mergeCell ref="C99:C103"/>
    <mergeCell ref="E99:E103"/>
    <mergeCell ref="F99:F103"/>
    <mergeCell ref="C95:C98"/>
    <mergeCell ref="D95:D98"/>
    <mergeCell ref="E95:E98"/>
    <mergeCell ref="F95:F98"/>
    <mergeCell ref="F104:F105"/>
    <mergeCell ref="C104:C105"/>
    <mergeCell ref="D104:D105"/>
    <mergeCell ref="C106:C109"/>
    <mergeCell ref="D106:D109"/>
    <mergeCell ref="E106:E109"/>
    <mergeCell ref="E104:E105"/>
    <mergeCell ref="C59:C68"/>
    <mergeCell ref="D59:D68"/>
    <mergeCell ref="E59:E68"/>
    <mergeCell ref="C86:C90"/>
    <mergeCell ref="C75:C78"/>
    <mergeCell ref="C69:C73"/>
    <mergeCell ref="B86:B90"/>
    <mergeCell ref="F86:F90"/>
    <mergeCell ref="B59:B78"/>
    <mergeCell ref="C12:C15"/>
    <mergeCell ref="D12:D15"/>
    <mergeCell ref="E12:E15"/>
    <mergeCell ref="F12:F15"/>
    <mergeCell ref="B3:B15"/>
    <mergeCell ref="C10:C11"/>
    <mergeCell ref="D10:D11"/>
    <mergeCell ref="E10:E11"/>
    <mergeCell ref="F10:F11"/>
    <mergeCell ref="F8:F9"/>
    <mergeCell ref="E8:E9"/>
    <mergeCell ref="D8:D9"/>
    <mergeCell ref="C8:C9"/>
    <mergeCell ref="F53:F54"/>
    <mergeCell ref="F26:F27"/>
    <mergeCell ref="E49:E51"/>
    <mergeCell ref="F49:F51"/>
    <mergeCell ref="E20:E22"/>
    <mergeCell ref="F20:F22"/>
    <mergeCell ref="E40:E48"/>
    <mergeCell ref="F40:F48"/>
    <mergeCell ref="E53:E54"/>
    <mergeCell ref="E18:E19"/>
    <mergeCell ref="F18:F19"/>
    <mergeCell ref="F3:F5"/>
    <mergeCell ref="B32:B37"/>
    <mergeCell ref="E33:E37"/>
    <mergeCell ref="F33:F37"/>
    <mergeCell ref="C3:C5"/>
    <mergeCell ref="D3:D5"/>
    <mergeCell ref="E3:E5"/>
    <mergeCell ref="C18:C19"/>
    <mergeCell ref="D18:D19"/>
    <mergeCell ref="B40:B55"/>
    <mergeCell ref="C49:C51"/>
    <mergeCell ref="D49:D51"/>
    <mergeCell ref="B18:B22"/>
    <mergeCell ref="C40:C48"/>
    <mergeCell ref="D40:D48"/>
    <mergeCell ref="D33:D37"/>
    <mergeCell ref="C33:C37"/>
    <mergeCell ref="C20:C22"/>
    <mergeCell ref="D20:D22"/>
    <mergeCell ref="B26:B28"/>
    <mergeCell ref="C53:C54"/>
    <mergeCell ref="D53:D54"/>
    <mergeCell ref="F59:F68"/>
    <mergeCell ref="E69:E73"/>
    <mergeCell ref="F69:F73"/>
    <mergeCell ref="E86:E90"/>
    <mergeCell ref="D86:D90"/>
    <mergeCell ref="D75:D78"/>
    <mergeCell ref="E75:E78"/>
    <mergeCell ref="F75:F78"/>
    <mergeCell ref="D69:D73"/>
  </mergeCells>
  <pageMargins left="0.7" right="0.7" top="0.75" bottom="0.75" header="0.3" footer="0.3"/>
  <pageSetup paperSize="9" orientation="portrait" horizontalDpi="4294967293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28"/>
  <sheetViews>
    <sheetView workbookViewId="0">
      <selection activeCell="E8" sqref="E8"/>
    </sheetView>
  </sheetViews>
  <sheetFormatPr defaultRowHeight="15" x14ac:dyDescent="0.25"/>
  <cols>
    <col min="2" max="2" width="58.85546875" customWidth="1"/>
    <col min="3" max="3" width="15" customWidth="1"/>
    <col min="4" max="4" width="12.140625" customWidth="1"/>
    <col min="5" max="5" width="123.28515625" customWidth="1"/>
  </cols>
  <sheetData>
    <row r="2" spans="2:5" x14ac:dyDescent="0.25">
      <c r="B2" s="30"/>
      <c r="C2" t="s">
        <v>3</v>
      </c>
      <c r="D2" t="s">
        <v>1</v>
      </c>
      <c r="E2" t="s">
        <v>5</v>
      </c>
    </row>
    <row r="5" spans="2:5" x14ac:dyDescent="0.25">
      <c r="B5" s="183" t="s">
        <v>32</v>
      </c>
      <c r="C5" s="111" t="s">
        <v>8</v>
      </c>
      <c r="D5" s="24">
        <v>1</v>
      </c>
      <c r="E5" s="6" t="s">
        <v>47</v>
      </c>
    </row>
    <row r="6" spans="2:5" x14ac:dyDescent="0.25">
      <c r="B6" s="183"/>
      <c r="C6" s="119"/>
      <c r="D6" s="24">
        <v>1</v>
      </c>
      <c r="E6" s="6" t="s">
        <v>46</v>
      </c>
    </row>
    <row r="7" spans="2:5" x14ac:dyDescent="0.25">
      <c r="B7" s="183"/>
      <c r="C7" s="112"/>
      <c r="D7" s="24">
        <v>1</v>
      </c>
      <c r="E7" s="6" t="s">
        <v>48</v>
      </c>
    </row>
    <row r="8" spans="2:5" x14ac:dyDescent="0.25">
      <c r="B8" s="183"/>
      <c r="C8" s="111" t="s">
        <v>14</v>
      </c>
      <c r="D8" s="24">
        <v>1</v>
      </c>
      <c r="E8" s="18" t="s">
        <v>37</v>
      </c>
    </row>
    <row r="9" spans="2:5" x14ac:dyDescent="0.25">
      <c r="B9" s="170"/>
      <c r="C9" s="119"/>
      <c r="D9" s="24">
        <v>1</v>
      </c>
      <c r="E9" s="6" t="s">
        <v>35</v>
      </c>
    </row>
    <row r="10" spans="2:5" x14ac:dyDescent="0.25">
      <c r="B10" s="170"/>
      <c r="C10" s="119"/>
      <c r="D10" s="24">
        <v>1</v>
      </c>
      <c r="E10" s="6" t="s">
        <v>34</v>
      </c>
    </row>
    <row r="11" spans="2:5" x14ac:dyDescent="0.25">
      <c r="B11" s="170"/>
      <c r="C11" s="112"/>
      <c r="D11" s="24">
        <v>1</v>
      </c>
      <c r="E11" s="6" t="s">
        <v>36</v>
      </c>
    </row>
    <row r="12" spans="2:5" x14ac:dyDescent="0.25">
      <c r="B12" s="170"/>
      <c r="C12" s="111" t="s">
        <v>7</v>
      </c>
      <c r="D12" s="24">
        <v>1</v>
      </c>
      <c r="E12" s="3" t="s">
        <v>79</v>
      </c>
    </row>
    <row r="13" spans="2:5" x14ac:dyDescent="0.25">
      <c r="B13" s="170"/>
      <c r="C13" s="119"/>
      <c r="D13" s="24">
        <v>1</v>
      </c>
      <c r="E13" s="3" t="s">
        <v>100</v>
      </c>
    </row>
    <row r="14" spans="2:5" x14ac:dyDescent="0.25">
      <c r="B14" s="170"/>
      <c r="C14" s="112"/>
      <c r="D14" s="24">
        <v>1</v>
      </c>
      <c r="E14" s="3" t="s">
        <v>101</v>
      </c>
    </row>
    <row r="15" spans="2:5" x14ac:dyDescent="0.25">
      <c r="B15" s="170"/>
      <c r="C15" s="168" t="s">
        <v>21</v>
      </c>
      <c r="D15" s="51">
        <v>1</v>
      </c>
      <c r="E15" s="65" t="s">
        <v>111</v>
      </c>
    </row>
    <row r="16" spans="2:5" x14ac:dyDescent="0.25">
      <c r="B16" s="170"/>
      <c r="C16" s="168"/>
      <c r="D16" s="51">
        <v>1</v>
      </c>
      <c r="E16" s="66" t="s">
        <v>112</v>
      </c>
    </row>
    <row r="17" spans="2:6" x14ac:dyDescent="0.25">
      <c r="C17" s="27"/>
      <c r="D17" s="27"/>
    </row>
    <row r="18" spans="2:6" x14ac:dyDescent="0.25">
      <c r="C18" s="27"/>
      <c r="D18" s="27"/>
    </row>
    <row r="19" spans="2:6" x14ac:dyDescent="0.25">
      <c r="C19" s="27"/>
      <c r="D19" s="27"/>
    </row>
    <row r="20" spans="2:6" x14ac:dyDescent="0.25">
      <c r="B20" s="111" t="s">
        <v>33</v>
      </c>
      <c r="C20" s="111" t="s">
        <v>12</v>
      </c>
      <c r="D20" s="24">
        <v>1</v>
      </c>
      <c r="E20" s="14" t="s">
        <v>38</v>
      </c>
    </row>
    <row r="21" spans="2:6" ht="30" x14ac:dyDescent="0.25">
      <c r="B21" s="119"/>
      <c r="C21" s="119"/>
      <c r="D21" s="24">
        <v>1</v>
      </c>
      <c r="E21" s="14" t="s">
        <v>39</v>
      </c>
    </row>
    <row r="22" spans="2:6" x14ac:dyDescent="0.25">
      <c r="B22" s="119"/>
      <c r="C22" s="119"/>
      <c r="D22" s="24">
        <v>1</v>
      </c>
      <c r="E22" s="14" t="s">
        <v>40</v>
      </c>
    </row>
    <row r="23" spans="2:6" x14ac:dyDescent="0.25">
      <c r="B23" s="119"/>
      <c r="C23" s="119"/>
      <c r="D23" s="24">
        <v>1</v>
      </c>
      <c r="E23" s="14" t="s">
        <v>41</v>
      </c>
    </row>
    <row r="24" spans="2:6" x14ac:dyDescent="0.25">
      <c r="B24" s="119"/>
      <c r="C24" s="119"/>
      <c r="D24" s="24">
        <v>1</v>
      </c>
      <c r="E24" s="14" t="s">
        <v>42</v>
      </c>
    </row>
    <row r="25" spans="2:6" x14ac:dyDescent="0.25">
      <c r="B25" s="119"/>
      <c r="C25" s="119"/>
      <c r="D25" s="24">
        <v>1</v>
      </c>
      <c r="E25" s="14" t="s">
        <v>43</v>
      </c>
    </row>
    <row r="26" spans="2:6" x14ac:dyDescent="0.25">
      <c r="B26" s="119"/>
      <c r="C26" s="112"/>
      <c r="D26" s="24">
        <v>1</v>
      </c>
      <c r="E26" s="14" t="s">
        <v>44</v>
      </c>
    </row>
    <row r="27" spans="2:6" x14ac:dyDescent="0.25">
      <c r="B27" s="119"/>
      <c r="C27" s="16" t="s">
        <v>7</v>
      </c>
      <c r="D27" s="24">
        <v>2</v>
      </c>
      <c r="E27" s="3" t="s">
        <v>101</v>
      </c>
    </row>
    <row r="28" spans="2:6" x14ac:dyDescent="0.25">
      <c r="B28" s="112"/>
      <c r="C28" s="24" t="s">
        <v>10</v>
      </c>
      <c r="D28" s="24">
        <v>1</v>
      </c>
      <c r="E28" s="3" t="s">
        <v>105</v>
      </c>
      <c r="F28" s="52"/>
    </row>
  </sheetData>
  <mergeCells count="7">
    <mergeCell ref="B20:B28"/>
    <mergeCell ref="B5:B16"/>
    <mergeCell ref="C5:C7"/>
    <mergeCell ref="C20:C26"/>
    <mergeCell ref="C8:C11"/>
    <mergeCell ref="C12:C14"/>
    <mergeCell ref="C15:C16"/>
  </mergeCells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4</vt:i4>
      </vt:variant>
    </vt:vector>
  </HeadingPairs>
  <TitlesOfParts>
    <vt:vector size="4" baseType="lpstr">
      <vt:lpstr>Ciągniki do zamówienia</vt:lpstr>
      <vt:lpstr>Koparki do zamówienia</vt:lpstr>
      <vt:lpstr>Kosiarki i osprzet</vt:lpstr>
      <vt:lpstr>Rębaki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Robert Kęsy</dc:creator>
  <cp:lastModifiedBy>Sławomir Kowalczyk</cp:lastModifiedBy>
  <cp:lastPrinted>2019-01-10T08:00:08Z</cp:lastPrinted>
  <dcterms:created xsi:type="dcterms:W3CDTF">2018-10-12T13:13:37Z</dcterms:created>
  <dcterms:modified xsi:type="dcterms:W3CDTF">2019-01-10T08:04:26Z</dcterms:modified>
</cp:coreProperties>
</file>